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계약\수의계약 정보 공시\2022년\9월\"/>
    </mc:Choice>
  </mc:AlternateContent>
  <xr:revisionPtr revIDLastSave="0" documentId="8_{766E861B-0517-448B-86CC-A6E3DDABF9FF}" xr6:coauthVersionLast="47" xr6:coauthVersionMax="47" xr10:uidLastSave="{00000000-0000-0000-0000-000000000000}"/>
  <bookViews>
    <workbookView xWindow="28680" yWindow="-120" windowWidth="29040" windowHeight="15720" tabRatio="762" xr2:uid="{00000000-000D-0000-FFFF-FFFF00000000}"/>
  </bookViews>
  <sheets>
    <sheet name="2022년도 9월 수의계약현황" sheetId="1" r:id="rId1"/>
  </sheets>
  <definedNames>
    <definedName name="_xlnm._FilterDatabase" localSheetId="0" hidden="1">'2022년도 9월 수의계약현황'!$A$12:$L$14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K13" i="1"/>
  <c r="H13" i="1"/>
  <c r="D7" i="1" l="1"/>
  <c r="D6" i="1"/>
  <c r="D5" i="1"/>
  <c r="C7" i="1"/>
  <c r="C6" i="1"/>
  <c r="C5" i="1"/>
  <c r="D8" i="1" l="1"/>
  <c r="E7" i="1" s="1"/>
  <c r="C8" i="1"/>
  <c r="E6" i="1" l="1"/>
  <c r="E5" i="1"/>
  <c r="E8" i="1" l="1"/>
</calcChain>
</file>

<file path=xl/sharedStrings.xml><?xml version="1.0" encoding="utf-8"?>
<sst xmlns="http://schemas.openxmlformats.org/spreadsheetml/2006/main" count="80" uniqueCount="71">
  <si>
    <t>(단위 : 건, 원)</t>
  </si>
  <si>
    <t>유  형</t>
  </si>
  <si>
    <t>건  수</t>
  </si>
  <si>
    <t>금  액</t>
  </si>
  <si>
    <t>물 품</t>
  </si>
  <si>
    <t>용 역</t>
  </si>
  <si>
    <t>공 사</t>
  </si>
  <si>
    <t>합 계</t>
  </si>
  <si>
    <t>(단위 : 원)</t>
  </si>
  <si>
    <t>구분</t>
  </si>
  <si>
    <t>계약일자</t>
  </si>
  <si>
    <t>계약상대자</t>
  </si>
  <si>
    <t>계약건명</t>
  </si>
  <si>
    <t>계약금액</t>
  </si>
  <si>
    <t>비고</t>
  </si>
  <si>
    <t>합    계</t>
  </si>
  <si>
    <t>소재지</t>
    <phoneticPr fontId="8" type="noConversion"/>
  </si>
  <si>
    <t>사업자등록번호</t>
    <phoneticPr fontId="8" type="noConversion"/>
  </si>
  <si>
    <t>계약기간</t>
    <phoneticPr fontId="8" type="noConversion"/>
  </si>
  <si>
    <t>대표자</t>
    <phoneticPr fontId="8" type="noConversion"/>
  </si>
  <si>
    <t>예정금액</t>
    <phoneticPr fontId="8" type="noConversion"/>
  </si>
  <si>
    <t>계약부서(사업명)</t>
    <phoneticPr fontId="8" type="noConversion"/>
  </si>
  <si>
    <t>금액 비중</t>
    <phoneticPr fontId="8" type="noConversion"/>
  </si>
  <si>
    <t>■ 유형별 계약 현황</t>
    <phoneticPr fontId="8" type="noConversion"/>
  </si>
  <si>
    <t>물품</t>
    <phoneticPr fontId="8" type="noConversion"/>
  </si>
  <si>
    <t>■ 세부 계약내역(물품 100만원 이상, 공사 및 용역 1,000만원 이상)</t>
    <phoneticPr fontId="8" type="noConversion"/>
  </si>
  <si>
    <t>광주광역시</t>
    <phoneticPr fontId="8" type="noConversion"/>
  </si>
  <si>
    <t>융합연구팀(21년해조류유효성소재실증지원(2차년도))</t>
    <phoneticPr fontId="8" type="noConversion"/>
  </si>
  <si>
    <t>용역</t>
    <phoneticPr fontId="8" type="noConversion"/>
  </si>
  <si>
    <t>기업지원팀(22년BI리모델링지원사업)</t>
    <phoneticPr fontId="8" type="noConversion"/>
  </si>
  <si>
    <t>2022년도 9월 수의계약 체결현황</t>
    <phoneticPr fontId="8" type="noConversion"/>
  </si>
  <si>
    <t>2022.09.29.</t>
    <phoneticPr fontId="8" type="noConversion"/>
  </si>
  <si>
    <t>2022.09.29.~
2022.11.27.</t>
    <phoneticPr fontId="8" type="noConversion"/>
  </si>
  <si>
    <t>㈜빛고을건설</t>
    <phoneticPr fontId="8" type="noConversion"/>
  </si>
  <si>
    <t>노종영</t>
    <phoneticPr fontId="8" type="noConversion"/>
  </si>
  <si>
    <t>410-86-24315</t>
    <phoneticPr fontId="8" type="noConversion"/>
  </si>
  <si>
    <t>2022년 BI 리모델링지원사업
옥상방수 공사 계약 체결</t>
    <phoneticPr fontId="8" type="noConversion"/>
  </si>
  <si>
    <t>2022년 구매조건부신제품개발사업 편백 구입의 건</t>
  </si>
  <si>
    <t>22년 지역특화산업육성사업(반려견) 소모품 구입의 건</t>
  </si>
  <si>
    <t>2022년도 구매조건부신제품개발사업 소모품 구입의 건</t>
  </si>
  <si>
    <t>21년 지역주력사업(미백소재, 2차년도) 실험 소모품 구입</t>
  </si>
  <si>
    <t>해조류 실증지원(2차년도)사업 표준물질 등 구입의 건</t>
  </si>
  <si>
    <t>2022.09.08.</t>
    <phoneticPr fontId="8" type="noConversion"/>
  </si>
  <si>
    <t>2022.09.08.~
2022.09.16.</t>
    <phoneticPr fontId="8" type="noConversion"/>
  </si>
  <si>
    <t>참바이오팜</t>
    <phoneticPr fontId="8" type="noConversion"/>
  </si>
  <si>
    <t>장성군</t>
    <phoneticPr fontId="8" type="noConversion"/>
  </si>
  <si>
    <t>융합연구팀(22년구매조건부신제품개발사업(살인진드기))</t>
    <phoneticPr fontId="8" type="noConversion"/>
  </si>
  <si>
    <t>김재일</t>
    <phoneticPr fontId="8" type="noConversion"/>
  </si>
  <si>
    <t>409-86-31382</t>
    <phoneticPr fontId="8" type="noConversion"/>
  </si>
  <si>
    <t>제일사이언스</t>
    <phoneticPr fontId="8" type="noConversion"/>
  </si>
  <si>
    <t>오주예</t>
    <phoneticPr fontId="8" type="noConversion"/>
  </si>
  <si>
    <t>409-23-94664</t>
    <phoneticPr fontId="8" type="noConversion"/>
  </si>
  <si>
    <t>2022.08.09.</t>
    <phoneticPr fontId="8" type="noConversion"/>
  </si>
  <si>
    <t>2022.08.09.~
2022.09.23.</t>
    <phoneticPr fontId="8" type="noConversion"/>
  </si>
  <si>
    <t>융합연구팀(22년지역특화산업육성사업(반려견))</t>
    <phoneticPr fontId="8" type="noConversion"/>
  </si>
  <si>
    <t>㈜광주과학</t>
    <phoneticPr fontId="8" type="noConversion"/>
  </si>
  <si>
    <t>김용석</t>
    <phoneticPr fontId="8" type="noConversion"/>
  </si>
  <si>
    <t>409-81-41702</t>
    <phoneticPr fontId="8" type="noConversion"/>
  </si>
  <si>
    <t>2022.08.17.</t>
    <phoneticPr fontId="8" type="noConversion"/>
  </si>
  <si>
    <t>2022.08.17.~
2022.09.23.</t>
    <phoneticPr fontId="8" type="noConversion"/>
  </si>
  <si>
    <t>㈜제노필</t>
    <phoneticPr fontId="8" type="noConversion"/>
  </si>
  <si>
    <t>김병운</t>
    <phoneticPr fontId="8" type="noConversion"/>
  </si>
  <si>
    <t>410-86-04207</t>
    <phoneticPr fontId="8" type="noConversion"/>
  </si>
  <si>
    <t>2022.08.08.</t>
    <phoneticPr fontId="8" type="noConversion"/>
  </si>
  <si>
    <t>2022.08.08.~
2022.09.23.</t>
    <phoneticPr fontId="8" type="noConversion"/>
  </si>
  <si>
    <t>융합연구팀(21년지역주력산업육성사업(펩타이드미백소재 2차년도))</t>
    <phoneticPr fontId="8" type="noConversion"/>
  </si>
  <si>
    <t>무진과학</t>
    <phoneticPr fontId="8" type="noConversion"/>
  </si>
  <si>
    <t>장재수</t>
    <phoneticPr fontId="8" type="noConversion"/>
  </si>
  <si>
    <t>408-07-78981</t>
    <phoneticPr fontId="8" type="noConversion"/>
  </si>
  <si>
    <t>2022.08.22.</t>
    <phoneticPr fontId="8" type="noConversion"/>
  </si>
  <si>
    <t>2022.08.22.~
2022.09.23.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</si>
</sst>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0_);[Red]\(0\)"/>
    <numFmt numFmtId="177" formatCode="mm&quot;월&quot;\ \ dd&quot;일&quot;"/>
    <numFmt numFmtId="178" formatCode="General\ &quot;건&quot;"/>
    <numFmt numFmtId="179" formatCode="0.0%"/>
    <numFmt numFmtId="180" formatCode="#,##0;[Red]#,##0"/>
    <numFmt numFmtId="181" formatCode="#,##0_ "/>
  </numFmts>
  <fonts count="19" x14ac:knownFonts="1">
    <font>
      <sz val="11"/>
      <color theme="1"/>
      <name val="맑은 고딕"/>
      <family val="2"/>
      <charset val="129"/>
      <scheme val="minor"/>
    </font>
    <font>
      <sz val="9"/>
      <color theme="1"/>
      <name val="돋움"/>
      <family val="3"/>
      <charset val="129"/>
    </font>
    <font>
      <sz val="11"/>
      <name val="돋움"/>
      <family val="3"/>
      <charset val="129"/>
    </font>
    <font>
      <b/>
      <u/>
      <sz val="13"/>
      <name val="돋움"/>
      <family val="3"/>
      <charset val="129"/>
    </font>
    <font>
      <sz val="13"/>
      <name val="돋움"/>
      <family val="3"/>
      <charset val="129"/>
    </font>
    <font>
      <b/>
      <sz val="13"/>
      <name val="돋움"/>
      <family val="3"/>
      <charset val="129"/>
    </font>
    <font>
      <b/>
      <sz val="13"/>
      <name val="굴림"/>
      <family val="3"/>
      <charset val="129"/>
    </font>
    <font>
      <sz val="13"/>
      <name val="굴림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name val="굴림"/>
      <family val="3"/>
      <charset val="129"/>
    </font>
    <font>
      <b/>
      <sz val="11"/>
      <color theme="1"/>
      <name val="굴림"/>
      <family val="3"/>
      <charset val="129"/>
    </font>
    <font>
      <sz val="10"/>
      <name val="굴림"/>
      <family val="3"/>
      <charset val="129"/>
    </font>
    <font>
      <sz val="10"/>
      <color theme="1"/>
      <name val="굴림"/>
      <family val="3"/>
      <charset val="129"/>
    </font>
    <font>
      <b/>
      <sz val="22"/>
      <name val="HY헤드라인M"/>
      <family val="1"/>
      <charset val="129"/>
    </font>
    <font>
      <sz val="11"/>
      <color theme="1"/>
      <name val="맑은 고딕"/>
      <family val="3"/>
      <charset val="129"/>
    </font>
    <font>
      <sz val="10"/>
      <color rgb="FF000000"/>
      <name val="나눔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rgb="FF000000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4" applyFont="1" applyAlignment="1">
      <alignment horizontal="centerContinuous" vertical="center"/>
    </xf>
    <xf numFmtId="0" fontId="4" fillId="0" borderId="0" xfId="4" applyFont="1" applyAlignment="1">
      <alignment horizontal="centerContinuous" vertical="center"/>
    </xf>
    <xf numFmtId="0" fontId="7" fillId="0" borderId="0" xfId="4" applyFont="1">
      <alignment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right"/>
    </xf>
    <xf numFmtId="0" fontId="7" fillId="0" borderId="0" xfId="4" applyFont="1" applyAlignment="1">
      <alignment horizontal="left" vertical="center" shrinkToFit="1"/>
    </xf>
    <xf numFmtId="0" fontId="7" fillId="0" borderId="0" xfId="4" applyFont="1" applyAlignment="1">
      <alignment horizontal="center" vertical="center" shrinkToFit="1"/>
    </xf>
    <xf numFmtId="41" fontId="7" fillId="0" borderId="0" xfId="3" applyFont="1" applyFill="1" applyBorder="1" applyAlignment="1">
      <alignment horizontal="center" vertical="center"/>
    </xf>
    <xf numFmtId="0" fontId="6" fillId="0" borderId="0" xfId="4" applyFont="1" applyAlignment="1">
      <alignment horizontal="left" vertical="center" wrapText="1"/>
    </xf>
    <xf numFmtId="0" fontId="6" fillId="2" borderId="4" xfId="4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right" vertical="center" indent="5" shrinkToFit="1"/>
    </xf>
    <xf numFmtId="41" fontId="7" fillId="0" borderId="2" xfId="2" applyFont="1" applyFill="1" applyBorder="1" applyAlignment="1">
      <alignment horizontal="right" vertical="center" indent="5" shrinkToFit="1"/>
    </xf>
    <xf numFmtId="0" fontId="9" fillId="0" borderId="0" xfId="0" applyFont="1">
      <alignment vertical="center"/>
    </xf>
    <xf numFmtId="0" fontId="10" fillId="2" borderId="15" xfId="4" applyFont="1" applyFill="1" applyBorder="1" applyAlignment="1">
      <alignment horizontal="center" vertical="center"/>
    </xf>
    <xf numFmtId="177" fontId="10" fillId="2" borderId="15" xfId="4" applyNumberFormat="1" applyFont="1" applyFill="1" applyBorder="1" applyAlignment="1">
      <alignment horizontal="center" vertical="center"/>
    </xf>
    <xf numFmtId="176" fontId="10" fillId="2" borderId="15" xfId="4" applyNumberFormat="1" applyFont="1" applyFill="1" applyBorder="1" applyAlignment="1">
      <alignment horizontal="center" vertical="center"/>
    </xf>
    <xf numFmtId="0" fontId="10" fillId="2" borderId="15" xfId="4" applyFont="1" applyFill="1" applyBorder="1" applyAlignment="1">
      <alignment horizontal="center" vertical="center" shrinkToFit="1"/>
    </xf>
    <xf numFmtId="41" fontId="10" fillId="2" borderId="15" xfId="3" applyFont="1" applyFill="1" applyBorder="1" applyAlignment="1">
      <alignment horizontal="center" vertical="center"/>
    </xf>
    <xf numFmtId="0" fontId="10" fillId="2" borderId="14" xfId="4" applyFont="1" applyFill="1" applyBorder="1" applyAlignment="1">
      <alignment horizontal="center" vertical="center" shrinkToFit="1"/>
    </xf>
    <xf numFmtId="0" fontId="5" fillId="0" borderId="0" xfId="4" applyFont="1" applyAlignment="1">
      <alignment horizontal="centerContinuous" vertical="center"/>
    </xf>
    <xf numFmtId="180" fontId="7" fillId="0" borderId="11" xfId="2" applyNumberFormat="1" applyFont="1" applyFill="1" applyBorder="1" applyAlignment="1">
      <alignment vertical="center" shrinkToFit="1"/>
    </xf>
    <xf numFmtId="180" fontId="7" fillId="0" borderId="6" xfId="2" applyNumberFormat="1" applyFont="1" applyFill="1" applyBorder="1" applyAlignment="1">
      <alignment vertical="center" shrinkToFit="1"/>
    </xf>
    <xf numFmtId="0" fontId="11" fillId="2" borderId="16" xfId="0" applyFont="1" applyFill="1" applyBorder="1" applyAlignment="1">
      <alignment horizontal="center" vertical="center"/>
    </xf>
    <xf numFmtId="0" fontId="6" fillId="0" borderId="0" xfId="4" applyFont="1" applyAlignment="1">
      <alignment horizontal="left" vertical="center"/>
    </xf>
    <xf numFmtId="41" fontId="6" fillId="0" borderId="3" xfId="2" applyFont="1" applyFill="1" applyBorder="1" applyAlignment="1">
      <alignment horizontal="right" vertical="center" indent="5" shrinkToFit="1"/>
    </xf>
    <xf numFmtId="180" fontId="6" fillId="0" borderId="5" xfId="2" applyNumberFormat="1" applyFont="1" applyFill="1" applyBorder="1" applyAlignment="1">
      <alignment vertical="center" shrinkToFit="1"/>
    </xf>
    <xf numFmtId="0" fontId="6" fillId="0" borderId="8" xfId="4" applyFont="1" applyBorder="1" applyAlignment="1">
      <alignment horizontal="left" vertical="center"/>
    </xf>
    <xf numFmtId="0" fontId="7" fillId="0" borderId="8" xfId="4" applyFont="1" applyBorder="1" applyAlignment="1">
      <alignment horizontal="center" vertical="center"/>
    </xf>
    <xf numFmtId="0" fontId="7" fillId="0" borderId="8" xfId="4" applyFont="1" applyBorder="1" applyAlignment="1">
      <alignment horizontal="right"/>
    </xf>
    <xf numFmtId="0" fontId="0" fillId="0" borderId="8" xfId="0" applyBorder="1">
      <alignment vertical="center"/>
    </xf>
    <xf numFmtId="0" fontId="6" fillId="0" borderId="8" xfId="4" applyFont="1" applyBorder="1">
      <alignment vertical="center"/>
    </xf>
    <xf numFmtId="0" fontId="7" fillId="0" borderId="8" xfId="4" applyFont="1" applyBorder="1" applyAlignment="1">
      <alignment horizontal="left" vertical="center"/>
    </xf>
    <xf numFmtId="0" fontId="7" fillId="0" borderId="8" xfId="4" applyFont="1" applyBorder="1">
      <alignment vertical="center"/>
    </xf>
    <xf numFmtId="0" fontId="17" fillId="3" borderId="0" xfId="0" applyFont="1" applyFill="1">
      <alignment vertical="center"/>
    </xf>
    <xf numFmtId="0" fontId="17" fillId="3" borderId="0" xfId="0" applyFont="1" applyFill="1" applyAlignment="1">
      <alignment horizontal="center" vertical="center"/>
    </xf>
    <xf numFmtId="178" fontId="10" fillId="0" borderId="30" xfId="4" applyNumberFormat="1" applyFont="1" applyBorder="1" applyAlignment="1">
      <alignment horizontal="center" vertical="center" shrinkToFit="1"/>
    </xf>
    <xf numFmtId="176" fontId="10" fillId="0" borderId="30" xfId="4" applyNumberFormat="1" applyFont="1" applyBorder="1" applyAlignment="1">
      <alignment horizontal="center" vertical="center"/>
    </xf>
    <xf numFmtId="180" fontId="10" fillId="0" borderId="30" xfId="4" applyNumberFormat="1" applyFont="1" applyBorder="1" applyAlignment="1">
      <alignment horizontal="center" vertical="center"/>
    </xf>
    <xf numFmtId="180" fontId="10" fillId="0" borderId="30" xfId="3" applyNumberFormat="1" applyFont="1" applyFill="1" applyBorder="1" applyAlignment="1">
      <alignment horizontal="right" vertical="center"/>
    </xf>
    <xf numFmtId="0" fontId="12" fillId="3" borderId="26" xfId="4" applyFont="1" applyFill="1" applyBorder="1" applyAlignment="1" applyProtection="1">
      <alignment horizontal="center" vertical="center" wrapText="1"/>
      <protection locked="0"/>
    </xf>
    <xf numFmtId="14" fontId="12" fillId="3" borderId="26" xfId="4" applyNumberFormat="1" applyFont="1" applyFill="1" applyBorder="1" applyAlignment="1" applyProtection="1">
      <alignment horizontal="center" vertical="center" wrapText="1"/>
      <protection locked="0"/>
    </xf>
    <xf numFmtId="0" fontId="13" fillId="3" borderId="26" xfId="0" applyFont="1" applyFill="1" applyBorder="1" applyAlignment="1">
      <alignment horizontal="center" vertical="center" wrapText="1"/>
    </xf>
    <xf numFmtId="176" fontId="12" fillId="3" borderId="26" xfId="4" applyNumberFormat="1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/>
    </xf>
    <xf numFmtId="176" fontId="12" fillId="3" borderId="26" xfId="4" applyNumberFormat="1" applyFont="1" applyFill="1" applyBorder="1" applyAlignment="1">
      <alignment horizontal="center" vertical="center"/>
    </xf>
    <xf numFmtId="181" fontId="16" fillId="3" borderId="26" xfId="12" applyNumberFormat="1" applyFont="1" applyFill="1" applyBorder="1" applyAlignment="1">
      <alignment horizontal="right" vertical="center" wrapText="1"/>
    </xf>
    <xf numFmtId="0" fontId="12" fillId="3" borderId="26" xfId="4" applyFont="1" applyFill="1" applyBorder="1">
      <alignment vertical="center"/>
    </xf>
    <xf numFmtId="49" fontId="18" fillId="3" borderId="26" xfId="12" applyNumberFormat="1" applyFont="1" applyFill="1" applyBorder="1" applyAlignment="1">
      <alignment horizontal="left" vertical="center" wrapText="1"/>
    </xf>
    <xf numFmtId="0" fontId="10" fillId="0" borderId="27" xfId="4" applyFont="1" applyBorder="1" applyAlignment="1">
      <alignment horizontal="center" vertical="center"/>
    </xf>
    <xf numFmtId="0" fontId="10" fillId="0" borderId="28" xfId="4" applyFont="1" applyBorder="1" applyAlignment="1">
      <alignment horizontal="center" vertical="center"/>
    </xf>
    <xf numFmtId="0" fontId="10" fillId="0" borderId="29" xfId="4" applyFont="1" applyBorder="1" applyAlignment="1">
      <alignment horizontal="center" vertical="center"/>
    </xf>
    <xf numFmtId="0" fontId="7" fillId="0" borderId="13" xfId="4" applyFont="1" applyBorder="1" applyAlignment="1">
      <alignment horizontal="left" vertical="center" shrinkToFit="1"/>
    </xf>
    <xf numFmtId="0" fontId="6" fillId="0" borderId="22" xfId="4" applyFont="1" applyBorder="1" applyAlignment="1">
      <alignment horizontal="center" vertical="center"/>
    </xf>
    <xf numFmtId="0" fontId="6" fillId="0" borderId="19" xfId="4" applyFont="1" applyBorder="1" applyAlignment="1">
      <alignment horizontal="center" vertical="center"/>
    </xf>
    <xf numFmtId="179" fontId="6" fillId="0" borderId="24" xfId="1" applyNumberFormat="1" applyFont="1" applyFill="1" applyBorder="1" applyAlignment="1">
      <alignment horizontal="center" vertical="center"/>
    </xf>
    <xf numFmtId="179" fontId="6" fillId="0" borderId="25" xfId="1" applyNumberFormat="1" applyFont="1" applyFill="1" applyBorder="1" applyAlignment="1">
      <alignment horizontal="center" vertical="center"/>
    </xf>
    <xf numFmtId="0" fontId="14" fillId="0" borderId="0" xfId="4" applyFont="1" applyAlignment="1">
      <alignment horizontal="center" vertical="center" wrapText="1"/>
    </xf>
    <xf numFmtId="0" fontId="7" fillId="0" borderId="21" xfId="4" applyFont="1" applyBorder="1" applyAlignment="1">
      <alignment horizontal="center" vertical="center"/>
    </xf>
    <xf numFmtId="0" fontId="7" fillId="0" borderId="18" xfId="4" applyFont="1" applyBorder="1" applyAlignment="1">
      <alignment horizontal="center" vertical="center"/>
    </xf>
    <xf numFmtId="179" fontId="7" fillId="0" borderId="6" xfId="1" applyNumberFormat="1" applyFont="1" applyFill="1" applyBorder="1" applyAlignment="1">
      <alignment horizontal="center" vertical="center"/>
    </xf>
    <xf numFmtId="179" fontId="7" fillId="0" borderId="7" xfId="1" applyNumberFormat="1" applyFont="1" applyFill="1" applyBorder="1" applyAlignment="1">
      <alignment horizontal="center" vertical="center"/>
    </xf>
    <xf numFmtId="0" fontId="6" fillId="0" borderId="8" xfId="4" applyFont="1" applyBorder="1" applyAlignment="1">
      <alignment horizontal="left" vertical="center" wrapText="1"/>
    </xf>
    <xf numFmtId="0" fontId="6" fillId="2" borderId="23" xfId="4" applyFont="1" applyFill="1" applyBorder="1" applyAlignment="1">
      <alignment horizontal="center" vertical="center"/>
    </xf>
    <xf numFmtId="0" fontId="6" fillId="2" borderId="16" xfId="4" applyFont="1" applyFill="1" applyBorder="1" applyAlignment="1">
      <alignment horizontal="center" vertical="center"/>
    </xf>
    <xf numFmtId="41" fontId="6" fillId="2" borderId="9" xfId="3" applyFont="1" applyFill="1" applyBorder="1" applyAlignment="1">
      <alignment horizontal="center" vertical="center"/>
    </xf>
    <xf numFmtId="41" fontId="6" fillId="2" borderId="10" xfId="3" applyFont="1" applyFill="1" applyBorder="1" applyAlignment="1">
      <alignment horizontal="center" vertical="center"/>
    </xf>
    <xf numFmtId="0" fontId="7" fillId="0" borderId="20" xfId="4" applyFont="1" applyBorder="1" applyAlignment="1">
      <alignment horizontal="center" vertical="center"/>
    </xf>
    <xf numFmtId="0" fontId="7" fillId="0" borderId="17" xfId="4" applyFont="1" applyBorder="1" applyAlignment="1">
      <alignment horizontal="center" vertical="center"/>
    </xf>
    <xf numFmtId="179" fontId="7" fillId="0" borderId="11" xfId="1" applyNumberFormat="1" applyFont="1" applyFill="1" applyBorder="1" applyAlignment="1">
      <alignment horizontal="center" vertical="center"/>
    </xf>
    <xf numFmtId="179" fontId="7" fillId="0" borderId="12" xfId="1" applyNumberFormat="1" applyFont="1" applyFill="1" applyBorder="1" applyAlignment="1">
      <alignment horizontal="center" vertical="center"/>
    </xf>
  </cellXfs>
  <cellStyles count="13">
    <cellStyle name="백분율 2" xfId="1" xr:uid="{00000000-0005-0000-0000-000000000000}"/>
    <cellStyle name="쉼표 [0] 2" xfId="2" xr:uid="{00000000-0005-0000-0000-000001000000}"/>
    <cellStyle name="쉼표 [0] 2 2" xfId="3" xr:uid="{00000000-0005-0000-0000-000002000000}"/>
    <cellStyle name="쉼표 [0] 2 3" xfId="8" xr:uid="{00000000-0005-0000-0000-000003000000}"/>
    <cellStyle name="표준" xfId="0" builtinId="0"/>
    <cellStyle name="표준 2" xfId="12" xr:uid="{00000000-0005-0000-0000-000005000000}"/>
    <cellStyle name="표준 2 2" xfId="4" xr:uid="{00000000-0005-0000-0000-000006000000}"/>
    <cellStyle name="표준 2 2 2" xfId="5" xr:uid="{00000000-0005-0000-0000-000007000000}"/>
    <cellStyle name="표준 2 2 2 2" xfId="6" xr:uid="{00000000-0005-0000-0000-000008000000}"/>
    <cellStyle name="표준 2 2 2 3" xfId="11" xr:uid="{00000000-0005-0000-0000-000009000000}"/>
    <cellStyle name="표준 2 2 3" xfId="10" xr:uid="{00000000-0005-0000-0000-00000A000000}"/>
    <cellStyle name="표준 2 3" xfId="9" xr:uid="{00000000-0005-0000-0000-00000B000000}"/>
    <cellStyle name="표준 3" xfId="7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9"/>
  <sheetViews>
    <sheetView tabSelected="1" zoomScale="85" zoomScaleNormal="85" workbookViewId="0">
      <pane xSplit="11" ySplit="10" topLeftCell="L11" activePane="bottomRight" state="frozen"/>
      <selection pane="topRight" activeCell="L1" sqref="L1"/>
      <selection pane="bottomLeft" activeCell="A11" sqref="A11"/>
      <selection pane="bottomRight" activeCell="B19" sqref="B19"/>
    </sheetView>
  </sheetViews>
  <sheetFormatPr defaultRowHeight="16.5" x14ac:dyDescent="0.3"/>
  <cols>
    <col min="1" max="1" width="8.75" customWidth="1"/>
    <col min="2" max="2" width="13.875" bestFit="1" customWidth="1"/>
    <col min="3" max="3" width="15.5" bestFit="1" customWidth="1"/>
    <col min="4" max="4" width="20.25" customWidth="1"/>
    <col min="5" max="5" width="11.75" bestFit="1" customWidth="1"/>
    <col min="6" max="6" width="16.75" bestFit="1" customWidth="1"/>
    <col min="7" max="7" width="15" customWidth="1"/>
    <col min="8" max="8" width="22.25" customWidth="1"/>
    <col min="9" max="9" width="17.375" bestFit="1" customWidth="1"/>
    <col min="10" max="10" width="13.75" customWidth="1"/>
    <col min="11" max="11" width="15" bestFit="1" customWidth="1"/>
    <col min="12" max="12" width="12.625" customWidth="1"/>
    <col min="13" max="13" width="20.25" bestFit="1" customWidth="1"/>
    <col min="14" max="16" width="0" hidden="1" customWidth="1"/>
  </cols>
  <sheetData>
    <row r="1" spans="1:26" ht="37.5" customHeight="1" x14ac:dyDescent="0.3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26" hidden="1" x14ac:dyDescent="0.3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26" hidden="1" x14ac:dyDescent="0.2">
      <c r="A3" s="62" t="s">
        <v>23</v>
      </c>
      <c r="B3" s="62"/>
      <c r="C3" s="62"/>
      <c r="D3" s="62"/>
      <c r="E3" s="9"/>
      <c r="F3" s="5" t="s">
        <v>0</v>
      </c>
      <c r="G3" s="9"/>
      <c r="H3" s="4"/>
    </row>
    <row r="4" spans="1:26" ht="15" hidden="1" customHeight="1" thickBot="1" x14ac:dyDescent="0.35">
      <c r="A4" s="63" t="s">
        <v>1</v>
      </c>
      <c r="B4" s="64"/>
      <c r="C4" s="10" t="s">
        <v>2</v>
      </c>
      <c r="D4" s="23" t="s">
        <v>3</v>
      </c>
      <c r="E4" s="65" t="s">
        <v>22</v>
      </c>
      <c r="F4" s="66"/>
    </row>
    <row r="5" spans="1:26" ht="15" hidden="1" customHeight="1" thickTop="1" x14ac:dyDescent="0.3">
      <c r="A5" s="67" t="s">
        <v>4</v>
      </c>
      <c r="B5" s="68"/>
      <c r="C5" s="11" t="e">
        <f>DCOUNTA(A12:K14,1,#REF!)</f>
        <v>#REF!</v>
      </c>
      <c r="D5" s="21" t="e">
        <f>DSUM(A12:L14,11,#REF!)</f>
        <v>#REF!</v>
      </c>
      <c r="E5" s="69" t="e">
        <f>D5/$D$8</f>
        <v>#REF!</v>
      </c>
      <c r="F5" s="70"/>
    </row>
    <row r="6" spans="1:26" ht="15" hidden="1" customHeight="1" x14ac:dyDescent="0.3">
      <c r="A6" s="58" t="s">
        <v>5</v>
      </c>
      <c r="B6" s="59"/>
      <c r="C6" s="12" t="e">
        <f>DCOUNTA(A12:K14,1,#REF!)</f>
        <v>#REF!</v>
      </c>
      <c r="D6" s="22" t="e">
        <f>DSUM(A12:L14,11,#REF!)</f>
        <v>#REF!</v>
      </c>
      <c r="E6" s="60" t="e">
        <f>D6/$D$8</f>
        <v>#REF!</v>
      </c>
      <c r="F6" s="61"/>
    </row>
    <row r="7" spans="1:26" ht="15" hidden="1" customHeight="1" x14ac:dyDescent="0.3">
      <c r="A7" s="58" t="s">
        <v>6</v>
      </c>
      <c r="B7" s="59"/>
      <c r="C7" s="12" t="e">
        <f>DCOUNTA(A12:K14,1,#REF!)</f>
        <v>#REF!</v>
      </c>
      <c r="D7" s="22" t="e">
        <f>DSUM(A12:L14,11,#REF!)</f>
        <v>#REF!</v>
      </c>
      <c r="E7" s="60" t="e">
        <f>D7/$D$8</f>
        <v>#REF!</v>
      </c>
      <c r="F7" s="61"/>
    </row>
    <row r="8" spans="1:26" ht="15" hidden="1" customHeight="1" x14ac:dyDescent="0.3">
      <c r="A8" s="53" t="s">
        <v>7</v>
      </c>
      <c r="B8" s="54"/>
      <c r="C8" s="25" t="e">
        <f>SUM(C5:C7)</f>
        <v>#REF!</v>
      </c>
      <c r="D8" s="26" t="e">
        <f>SUM(D5:D7)</f>
        <v>#REF!</v>
      </c>
      <c r="E8" s="55" t="e">
        <f>SUM(E5:F7)</f>
        <v>#REF!</v>
      </c>
      <c r="F8" s="56"/>
    </row>
    <row r="9" spans="1:26" ht="15" hidden="1" customHeight="1" x14ac:dyDescent="0.3">
      <c r="A9" s="52"/>
      <c r="B9" s="52"/>
      <c r="C9" s="6"/>
      <c r="D9" s="7"/>
      <c r="E9" s="7"/>
      <c r="J9" s="7"/>
      <c r="K9" s="8"/>
      <c r="L9" s="3"/>
    </row>
    <row r="10" spans="1:26" x14ac:dyDescent="0.2">
      <c r="A10" s="31" t="s">
        <v>25</v>
      </c>
      <c r="B10" s="31"/>
      <c r="C10" s="27"/>
      <c r="D10" s="32"/>
      <c r="E10" s="32"/>
      <c r="F10" s="32"/>
      <c r="G10" s="32"/>
      <c r="H10" s="33"/>
      <c r="I10" s="32"/>
      <c r="J10" s="32"/>
      <c r="K10" s="28"/>
      <c r="L10" s="29" t="s">
        <v>8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9.75" customHeight="1" x14ac:dyDescent="0.2">
      <c r="A11" s="24"/>
      <c r="B11" s="24"/>
      <c r="C11" s="24"/>
      <c r="D11" s="6"/>
      <c r="E11" s="6"/>
      <c r="F11" s="6"/>
      <c r="G11" s="6"/>
      <c r="H11" s="3"/>
      <c r="I11" s="6"/>
      <c r="J11" s="6"/>
      <c r="K11" s="4"/>
      <c r="L11" s="5"/>
    </row>
    <row r="12" spans="1:26" s="13" customFormat="1" ht="24.6" customHeight="1" x14ac:dyDescent="0.3">
      <c r="A12" s="14" t="s">
        <v>9</v>
      </c>
      <c r="B12" s="15" t="s">
        <v>10</v>
      </c>
      <c r="C12" s="15" t="s">
        <v>18</v>
      </c>
      <c r="D12" s="16" t="s">
        <v>11</v>
      </c>
      <c r="E12" s="16" t="s">
        <v>16</v>
      </c>
      <c r="F12" s="16" t="s">
        <v>19</v>
      </c>
      <c r="G12" s="16" t="s">
        <v>17</v>
      </c>
      <c r="H12" s="17" t="s">
        <v>12</v>
      </c>
      <c r="I12" s="16" t="s">
        <v>21</v>
      </c>
      <c r="J12" s="16" t="s">
        <v>20</v>
      </c>
      <c r="K12" s="18" t="s">
        <v>13</v>
      </c>
      <c r="L12" s="19" t="s">
        <v>14</v>
      </c>
    </row>
    <row r="13" spans="1:26" s="13" customFormat="1" ht="32.450000000000003" customHeight="1" x14ac:dyDescent="0.3">
      <c r="A13" s="49" t="s">
        <v>15</v>
      </c>
      <c r="B13" s="50"/>
      <c r="C13" s="50"/>
      <c r="D13" s="50"/>
      <c r="E13" s="50"/>
      <c r="F13" s="50"/>
      <c r="G13" s="51"/>
      <c r="H13" s="36">
        <f>COUNTA(H14:H31)</f>
        <v>6</v>
      </c>
      <c r="I13" s="37"/>
      <c r="J13" s="38">
        <f>SUM(J14:J18)</f>
        <v>17108600</v>
      </c>
      <c r="K13" s="39">
        <f>SUM(K14:K18)</f>
        <v>17108600</v>
      </c>
      <c r="L13" s="36"/>
    </row>
    <row r="14" spans="1:26" s="34" customFormat="1" ht="36" x14ac:dyDescent="0.3">
      <c r="A14" s="40" t="s">
        <v>24</v>
      </c>
      <c r="B14" s="41" t="s">
        <v>42</v>
      </c>
      <c r="C14" s="42" t="s">
        <v>43</v>
      </c>
      <c r="D14" s="40" t="s">
        <v>44</v>
      </c>
      <c r="E14" s="43" t="s">
        <v>45</v>
      </c>
      <c r="F14" s="44" t="s">
        <v>47</v>
      </c>
      <c r="G14" s="45" t="s">
        <v>48</v>
      </c>
      <c r="H14" s="48" t="s">
        <v>37</v>
      </c>
      <c r="I14" s="48" t="s">
        <v>46</v>
      </c>
      <c r="J14" s="46">
        <v>4950000</v>
      </c>
      <c r="K14" s="46">
        <v>4950000</v>
      </c>
      <c r="L14" s="47"/>
      <c r="M14" s="35"/>
    </row>
    <row r="15" spans="1:26" ht="36" x14ac:dyDescent="0.3">
      <c r="A15" s="40" t="s">
        <v>24</v>
      </c>
      <c r="B15" s="41" t="s">
        <v>52</v>
      </c>
      <c r="C15" s="42" t="s">
        <v>53</v>
      </c>
      <c r="D15" s="40" t="s">
        <v>49</v>
      </c>
      <c r="E15" s="43" t="s">
        <v>26</v>
      </c>
      <c r="F15" s="44" t="s">
        <v>50</v>
      </c>
      <c r="G15" s="45" t="s">
        <v>51</v>
      </c>
      <c r="H15" s="48" t="s">
        <v>38</v>
      </c>
      <c r="I15" s="48" t="s">
        <v>54</v>
      </c>
      <c r="J15" s="46">
        <v>3984200</v>
      </c>
      <c r="K15" s="46">
        <v>3984200</v>
      </c>
      <c r="L15" s="47"/>
    </row>
    <row r="16" spans="1:26" ht="36" x14ac:dyDescent="0.3">
      <c r="A16" s="40" t="s">
        <v>24</v>
      </c>
      <c r="B16" s="41" t="s">
        <v>58</v>
      </c>
      <c r="C16" s="42" t="s">
        <v>59</v>
      </c>
      <c r="D16" s="40" t="s">
        <v>55</v>
      </c>
      <c r="E16" s="43" t="s">
        <v>26</v>
      </c>
      <c r="F16" s="44" t="s">
        <v>56</v>
      </c>
      <c r="G16" s="45" t="s">
        <v>57</v>
      </c>
      <c r="H16" s="48" t="s">
        <v>39</v>
      </c>
      <c r="I16" s="48" t="s">
        <v>46</v>
      </c>
      <c r="J16" s="46">
        <v>3993000</v>
      </c>
      <c r="K16" s="46">
        <v>3993000</v>
      </c>
      <c r="L16" s="47"/>
    </row>
    <row r="17" spans="1:12" ht="48" x14ac:dyDescent="0.3">
      <c r="A17" s="40" t="s">
        <v>24</v>
      </c>
      <c r="B17" s="41" t="s">
        <v>63</v>
      </c>
      <c r="C17" s="42" t="s">
        <v>64</v>
      </c>
      <c r="D17" s="40" t="s">
        <v>60</v>
      </c>
      <c r="E17" s="43" t="s">
        <v>26</v>
      </c>
      <c r="F17" s="44" t="s">
        <v>61</v>
      </c>
      <c r="G17" s="45" t="s">
        <v>62</v>
      </c>
      <c r="H17" s="48" t="s">
        <v>40</v>
      </c>
      <c r="I17" s="48" t="s">
        <v>65</v>
      </c>
      <c r="J17" s="46">
        <v>3000000</v>
      </c>
      <c r="K17" s="46">
        <v>3000000</v>
      </c>
      <c r="L17" s="47"/>
    </row>
    <row r="18" spans="1:12" ht="36" x14ac:dyDescent="0.3">
      <c r="A18" s="40" t="s">
        <v>24</v>
      </c>
      <c r="B18" s="41" t="s">
        <v>69</v>
      </c>
      <c r="C18" s="42" t="s">
        <v>70</v>
      </c>
      <c r="D18" s="40" t="s">
        <v>66</v>
      </c>
      <c r="E18" s="43" t="s">
        <v>26</v>
      </c>
      <c r="F18" s="44" t="s">
        <v>67</v>
      </c>
      <c r="G18" s="45" t="s">
        <v>68</v>
      </c>
      <c r="H18" s="48" t="s">
        <v>41</v>
      </c>
      <c r="I18" s="48" t="s">
        <v>27</v>
      </c>
      <c r="J18" s="46">
        <v>1181400</v>
      </c>
      <c r="K18" s="46">
        <v>1181400</v>
      </c>
      <c r="L18" s="47"/>
    </row>
    <row r="19" spans="1:12" ht="24" x14ac:dyDescent="0.3">
      <c r="A19" s="40" t="s">
        <v>28</v>
      </c>
      <c r="B19" s="41" t="s">
        <v>31</v>
      </c>
      <c r="C19" s="42" t="s">
        <v>32</v>
      </c>
      <c r="D19" s="40" t="s">
        <v>33</v>
      </c>
      <c r="E19" s="43" t="s">
        <v>26</v>
      </c>
      <c r="F19" s="44" t="s">
        <v>34</v>
      </c>
      <c r="G19" s="45" t="s">
        <v>35</v>
      </c>
      <c r="H19" s="48" t="s">
        <v>36</v>
      </c>
      <c r="I19" s="48" t="s">
        <v>29</v>
      </c>
      <c r="J19" s="46">
        <v>15400000</v>
      </c>
      <c r="K19" s="46">
        <v>15400000</v>
      </c>
      <c r="L19" s="47"/>
    </row>
  </sheetData>
  <autoFilter ref="A12:L14" xr:uid="{00000000-0009-0000-0000-000000000000}"/>
  <sortState xmlns:xlrd2="http://schemas.microsoft.com/office/spreadsheetml/2017/richdata2" ref="A12:L29">
    <sortCondition ref="B12:B29"/>
  </sortState>
  <mergeCells count="14">
    <mergeCell ref="A13:G13"/>
    <mergeCell ref="A9:B9"/>
    <mergeCell ref="A8:B8"/>
    <mergeCell ref="E8:F8"/>
    <mergeCell ref="A1:L1"/>
    <mergeCell ref="A6:B6"/>
    <mergeCell ref="E6:F6"/>
    <mergeCell ref="A7:B7"/>
    <mergeCell ref="E7:F7"/>
    <mergeCell ref="A3:D3"/>
    <mergeCell ref="A4:B4"/>
    <mergeCell ref="E4:F4"/>
    <mergeCell ref="A5:B5"/>
    <mergeCell ref="E5:F5"/>
  </mergeCells>
  <phoneticPr fontId="8" type="noConversion"/>
  <pageMargins left="0.33" right="0.22" top="0.32" bottom="0.3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2022년도 9월 수의계약현황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2020-04-02T00:18:42Z</cp:lastPrinted>
  <dcterms:created xsi:type="dcterms:W3CDTF">2018-10-11T00:45:25Z</dcterms:created>
  <dcterms:modified xsi:type="dcterms:W3CDTF">2022-10-06T07:43:55Z</dcterms:modified>
</cp:coreProperties>
</file>