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연도별 자료\2022년\경영공시\11월\"/>
    </mc:Choice>
  </mc:AlternateContent>
  <xr:revisionPtr revIDLastSave="0" documentId="8_{09581195-F5CF-4B44-AA8D-BE105DE4FF93}" xr6:coauthVersionLast="36" xr6:coauthVersionMax="36" xr10:uidLastSave="{00000000-0000-0000-0000-000000000000}"/>
  <bookViews>
    <workbookView xWindow="480" yWindow="195" windowWidth="23250" windowHeight="12375" xr2:uid="{00000000-000D-0000-FFFF-FFFF00000000}"/>
  </bookViews>
  <sheets>
    <sheet name="2022년도 수의계약현황" sheetId="1" r:id="rId1"/>
  </sheets>
  <definedNames>
    <definedName name="_xlnm._FilterDatabase" localSheetId="0" hidden="1">'2022년도 수의계약현황'!$A$12:$L$17</definedName>
  </definedNames>
  <calcPr calcId="191029"/>
</workbook>
</file>

<file path=xl/calcChain.xml><?xml version="1.0" encoding="utf-8"?>
<calcChain xmlns="http://schemas.openxmlformats.org/spreadsheetml/2006/main">
  <c r="H13" i="1" l="1"/>
  <c r="K13" i="1"/>
  <c r="D7" i="1" l="1"/>
  <c r="D6" i="1"/>
  <c r="D5" i="1"/>
  <c r="C7" i="1"/>
  <c r="C6" i="1"/>
  <c r="C5" i="1"/>
  <c r="D8" i="1" l="1"/>
  <c r="E7" i="1" s="1"/>
  <c r="C8" i="1"/>
  <c r="E6" i="1" l="1"/>
  <c r="E5" i="1"/>
  <c r="E8" i="1" l="1"/>
</calcChain>
</file>

<file path=xl/sharedStrings.xml><?xml version="1.0" encoding="utf-8"?>
<sst xmlns="http://schemas.openxmlformats.org/spreadsheetml/2006/main" count="58" uniqueCount="55">
  <si>
    <t>(단위 : 건, 원)</t>
  </si>
  <si>
    <t>유  형</t>
  </si>
  <si>
    <t>건  수</t>
  </si>
  <si>
    <t>금  액</t>
  </si>
  <si>
    <t>물 품</t>
  </si>
  <si>
    <t>용 역</t>
  </si>
  <si>
    <t>공 사</t>
  </si>
  <si>
    <t>합 계</t>
  </si>
  <si>
    <t>(단위 : 원)</t>
  </si>
  <si>
    <t>구분</t>
  </si>
  <si>
    <t>계약일자</t>
  </si>
  <si>
    <t>계약상대자</t>
  </si>
  <si>
    <t>계약건명</t>
  </si>
  <si>
    <t>계약금액</t>
  </si>
  <si>
    <t>비고</t>
  </si>
  <si>
    <t>소재지</t>
    <phoneticPr fontId="8" type="noConversion"/>
  </si>
  <si>
    <t>사업자등록번호</t>
    <phoneticPr fontId="8" type="noConversion"/>
  </si>
  <si>
    <t>계약기간</t>
    <phoneticPr fontId="8" type="noConversion"/>
  </si>
  <si>
    <t>대표자</t>
    <phoneticPr fontId="8" type="noConversion"/>
  </si>
  <si>
    <t>예정금액</t>
    <phoneticPr fontId="8" type="noConversion"/>
  </si>
  <si>
    <t>계약부서(사업명)</t>
    <phoneticPr fontId="8" type="noConversion"/>
  </si>
  <si>
    <t>금액 비중</t>
    <phoneticPr fontId="8" type="noConversion"/>
  </si>
  <si>
    <t>■ 유형별 계약 현황</t>
    <phoneticPr fontId="8" type="noConversion"/>
  </si>
  <si>
    <t>■ 세부 계약내역(물품 100만원 이상, 공사 및 용역 1,000만원 이상)</t>
    <phoneticPr fontId="8" type="noConversion"/>
  </si>
  <si>
    <t>합    계</t>
    <phoneticPr fontId="8" type="noConversion"/>
  </si>
  <si>
    <t>2022년도 수의계약 체결현황</t>
    <phoneticPr fontId="8" type="noConversion"/>
  </si>
  <si>
    <t>물품</t>
    <phoneticPr fontId="8" type="noConversion"/>
  </si>
  <si>
    <t>전남 나주시</t>
    <phoneticPr fontId="8" type="noConversion"/>
  </si>
  <si>
    <t>물품</t>
    <phoneticPr fontId="8" type="noConversion"/>
  </si>
  <si>
    <t>2022-11-09 ~ 2022-12-23</t>
    <phoneticPr fontId="8" type="noConversion"/>
  </si>
  <si>
    <t>대한과학</t>
    <phoneticPr fontId="8" type="noConversion"/>
  </si>
  <si>
    <t>조안희</t>
    <phoneticPr fontId="8" type="noConversion"/>
  </si>
  <si>
    <t>408-11-40217</t>
    <phoneticPr fontId="8" type="noConversion"/>
  </si>
  <si>
    <t>2022년 사회적경제혁신성장사업 연구재료(Cell Proliferation Kit 외 3종) 구입</t>
    <phoneticPr fontId="8" type="noConversion"/>
  </si>
  <si>
    <t>기업지원팀(2022년 사회적경제혁신성장사업)</t>
    <phoneticPr fontId="8" type="noConversion"/>
  </si>
  <si>
    <t>2022-11-10 ~ 2022-12-20</t>
    <phoneticPr fontId="8" type="noConversion"/>
  </si>
  <si>
    <t>㈜우리냉동공조</t>
    <phoneticPr fontId="8" type="noConversion"/>
  </si>
  <si>
    <t>광주광역시</t>
    <phoneticPr fontId="8" type="noConversion"/>
  </si>
  <si>
    <t>김선태</t>
    <phoneticPr fontId="8" type="noConversion"/>
  </si>
  <si>
    <t>409-86-17885</t>
    <phoneticPr fontId="8" type="noConversion"/>
  </si>
  <si>
    <t xml:space="preserve">냉각탑 소모성 부품교체 작업 </t>
    <phoneticPr fontId="8" type="noConversion"/>
  </si>
  <si>
    <t>기업지원팀(생산지원팀 시생산 지원)</t>
    <phoneticPr fontId="8" type="noConversion"/>
  </si>
  <si>
    <t>2022-11-10 ~ 2022-12-26</t>
    <phoneticPr fontId="8" type="noConversion"/>
  </si>
  <si>
    <t>에프이사이언스</t>
    <phoneticPr fontId="8" type="noConversion"/>
  </si>
  <si>
    <t>이종철</t>
    <phoneticPr fontId="8" type="noConversion"/>
  </si>
  <si>
    <t>409-05-23092</t>
    <phoneticPr fontId="8" type="noConversion"/>
  </si>
  <si>
    <t>쌀귀리과제 연구재료(200ul 팁 외 19종) 구입</t>
    <phoneticPr fontId="8" type="noConversion"/>
  </si>
  <si>
    <t>기업지원팀(쌀귀리과제)</t>
    <phoneticPr fontId="8" type="noConversion"/>
  </si>
  <si>
    <t>2022-11-28 ~ 2022-12-31</t>
    <phoneticPr fontId="8" type="noConversion"/>
  </si>
  <si>
    <t>㈜마이크로자임</t>
    <phoneticPr fontId="8" type="noConversion"/>
  </si>
  <si>
    <t>전남 담양군</t>
    <phoneticPr fontId="8" type="noConversion"/>
  </si>
  <si>
    <t>심영근</t>
    <phoneticPr fontId="8" type="noConversion"/>
  </si>
  <si>
    <t>409-86-19995</t>
    <phoneticPr fontId="8" type="noConversion"/>
  </si>
  <si>
    <t>두부스낵과제 분석용 재료 구입</t>
    <phoneticPr fontId="8" type="noConversion"/>
  </si>
  <si>
    <t>연구개발팀(두부스낵과제)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</si>
</sst>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0_);[Red]\(0\)"/>
    <numFmt numFmtId="177" formatCode="mm&quot;월&quot;\ \ dd&quot;일&quot;"/>
    <numFmt numFmtId="178" formatCode="General\ &quot;건&quot;"/>
    <numFmt numFmtId="179" formatCode="0.0%"/>
    <numFmt numFmtId="180" formatCode="#,##0;[Red]#,##0"/>
  </numFmts>
  <fonts count="17" x14ac:knownFonts="1">
    <font>
      <sz val="11"/>
      <color theme="1"/>
      <name val="맑은 고딕"/>
      <family val="2"/>
      <charset val="129"/>
      <scheme val="minor"/>
    </font>
    <font>
      <sz val="9"/>
      <color theme="1"/>
      <name val="돋움"/>
      <family val="3"/>
      <charset val="129"/>
    </font>
    <font>
      <sz val="11"/>
      <name val="돋움"/>
      <family val="3"/>
      <charset val="129"/>
    </font>
    <font>
      <b/>
      <u/>
      <sz val="13"/>
      <name val="돋움"/>
      <family val="3"/>
      <charset val="129"/>
    </font>
    <font>
      <sz val="13"/>
      <name val="돋움"/>
      <family val="3"/>
      <charset val="129"/>
    </font>
    <font>
      <b/>
      <sz val="13"/>
      <name val="돋움"/>
      <family val="3"/>
      <charset val="129"/>
    </font>
    <font>
      <b/>
      <sz val="13"/>
      <name val="굴림"/>
      <family val="3"/>
      <charset val="129"/>
    </font>
    <font>
      <sz val="13"/>
      <name val="굴림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10"/>
      <color theme="1"/>
      <name val="굴림"/>
      <family val="3"/>
      <charset val="129"/>
    </font>
    <font>
      <b/>
      <sz val="22"/>
      <name val="HY헤드라인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4" applyFont="1" applyFill="1" applyAlignment="1">
      <alignment horizontal="centerContinuous" vertical="center"/>
    </xf>
    <xf numFmtId="0" fontId="4" fillId="0" borderId="0" xfId="4" applyFont="1" applyFill="1" applyAlignment="1">
      <alignment horizontal="centerContinuous" vertical="center"/>
    </xf>
    <xf numFmtId="0" fontId="7" fillId="0" borderId="0" xfId="4" applyFont="1" applyFill="1">
      <alignment vertical="center"/>
    </xf>
    <xf numFmtId="0" fontId="7" fillId="0" borderId="0" xfId="4" applyFont="1" applyFill="1" applyAlignment="1">
      <alignment horizontal="center" vertical="center"/>
    </xf>
    <xf numFmtId="0" fontId="7" fillId="0" borderId="0" xfId="4" applyFont="1" applyFill="1" applyBorder="1" applyAlignment="1">
      <alignment horizontal="right"/>
    </xf>
    <xf numFmtId="0" fontId="7" fillId="0" borderId="0" xfId="4" applyFont="1" applyFill="1" applyBorder="1" applyAlignment="1">
      <alignment horizontal="left" vertical="center" shrinkToFit="1"/>
    </xf>
    <xf numFmtId="0" fontId="7" fillId="0" borderId="0" xfId="4" applyFont="1" applyFill="1" applyBorder="1" applyAlignment="1">
      <alignment horizontal="center" vertical="center" shrinkToFit="1"/>
    </xf>
    <xf numFmtId="41" fontId="7" fillId="0" borderId="0" xfId="3" applyFont="1" applyFill="1" applyBorder="1" applyAlignment="1">
      <alignment horizontal="center" vertical="center"/>
    </xf>
    <xf numFmtId="0" fontId="7" fillId="0" borderId="0" xfId="4" applyFont="1" applyFill="1" applyAlignment="1">
      <alignment vertical="center"/>
    </xf>
    <xf numFmtId="0" fontId="6" fillId="0" borderId="0" xfId="4" applyFont="1" applyFill="1" applyBorder="1" applyAlignment="1">
      <alignment horizontal="left" vertical="center" wrapText="1"/>
    </xf>
    <xf numFmtId="0" fontId="6" fillId="2" borderId="5" xfId="4" applyFont="1" applyFill="1" applyBorder="1" applyAlignment="1">
      <alignment horizontal="center" vertical="center" shrinkToFit="1"/>
    </xf>
    <xf numFmtId="41" fontId="7" fillId="0" borderId="2" xfId="2" applyFont="1" applyFill="1" applyBorder="1" applyAlignment="1">
      <alignment horizontal="right" vertical="center" indent="5" shrinkToFit="1"/>
    </xf>
    <xf numFmtId="41" fontId="7" fillId="0" borderId="3" xfId="2" applyFont="1" applyFill="1" applyBorder="1" applyAlignment="1">
      <alignment horizontal="right" vertical="center" indent="5" shrinkToFit="1"/>
    </xf>
    <xf numFmtId="0" fontId="9" fillId="0" borderId="0" xfId="0" applyFont="1">
      <alignment vertical="center"/>
    </xf>
    <xf numFmtId="0" fontId="12" fillId="0" borderId="0" xfId="7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2" fillId="0" borderId="0" xfId="7" applyFont="1" applyFill="1" applyBorder="1" applyAlignment="1">
      <alignment horizontal="center" vertical="center"/>
    </xf>
    <xf numFmtId="0" fontId="10" fillId="2" borderId="16" xfId="4" applyFont="1" applyFill="1" applyBorder="1" applyAlignment="1">
      <alignment horizontal="center" vertical="center"/>
    </xf>
    <xf numFmtId="177" fontId="10" fillId="2" borderId="16" xfId="4" applyNumberFormat="1" applyFont="1" applyFill="1" applyBorder="1" applyAlignment="1">
      <alignment horizontal="center" vertical="center"/>
    </xf>
    <xf numFmtId="176" fontId="10" fillId="2" borderId="16" xfId="4" applyNumberFormat="1" applyFont="1" applyFill="1" applyBorder="1" applyAlignment="1">
      <alignment horizontal="center" vertical="center"/>
    </xf>
    <xf numFmtId="0" fontId="10" fillId="2" borderId="16" xfId="4" applyFont="1" applyFill="1" applyBorder="1" applyAlignment="1">
      <alignment horizontal="center" vertical="center" shrinkToFit="1"/>
    </xf>
    <xf numFmtId="41" fontId="10" fillId="2" borderId="16" xfId="3" applyFont="1" applyFill="1" applyBorder="1" applyAlignment="1">
      <alignment horizontal="center" vertical="center"/>
    </xf>
    <xf numFmtId="0" fontId="10" fillId="2" borderId="15" xfId="4" applyFont="1" applyFill="1" applyBorder="1" applyAlignment="1">
      <alignment horizontal="center" vertical="center" shrinkToFit="1"/>
    </xf>
    <xf numFmtId="0" fontId="14" fillId="0" borderId="16" xfId="4" applyFont="1" applyFill="1" applyBorder="1" applyAlignment="1">
      <alignment vertical="center"/>
    </xf>
    <xf numFmtId="0" fontId="15" fillId="0" borderId="16" xfId="4" applyFont="1" applyFill="1" applyBorder="1" applyAlignment="1">
      <alignment vertical="center"/>
    </xf>
    <xf numFmtId="180" fontId="14" fillId="0" borderId="16" xfId="4" applyNumberFormat="1" applyFont="1" applyFill="1" applyBorder="1" applyAlignment="1">
      <alignment vertical="center"/>
    </xf>
    <xf numFmtId="0" fontId="14" fillId="0" borderId="16" xfId="4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14" fontId="14" fillId="0" borderId="1" xfId="4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4" applyFont="1" applyFill="1" applyAlignment="1">
      <alignment horizontal="centerContinuous" vertical="center"/>
    </xf>
    <xf numFmtId="0" fontId="13" fillId="0" borderId="16" xfId="4" applyFont="1" applyFill="1" applyBorder="1" applyAlignment="1" applyProtection="1">
      <alignment horizontal="center" vertical="center" wrapText="1"/>
      <protection locked="0"/>
    </xf>
    <xf numFmtId="14" fontId="14" fillId="0" borderId="16" xfId="4" applyNumberFormat="1" applyFont="1" applyFill="1" applyBorder="1" applyAlignment="1">
      <alignment horizontal="center" vertical="center"/>
    </xf>
    <xf numFmtId="14" fontId="14" fillId="0" borderId="16" xfId="4" applyNumberFormat="1" applyFont="1" applyFill="1" applyBorder="1" applyAlignment="1">
      <alignment horizontal="center" vertical="center" wrapText="1"/>
    </xf>
    <xf numFmtId="176" fontId="14" fillId="0" borderId="16" xfId="4" applyNumberFormat="1" applyFont="1" applyFill="1" applyBorder="1" applyAlignment="1">
      <alignment horizontal="center" vertical="center" wrapText="1"/>
    </xf>
    <xf numFmtId="176" fontId="14" fillId="0" borderId="16" xfId="4" applyNumberFormat="1" applyFont="1" applyFill="1" applyBorder="1" applyAlignment="1">
      <alignment horizontal="center" vertical="center"/>
    </xf>
    <xf numFmtId="180" fontId="14" fillId="0" borderId="16" xfId="2" applyNumberFormat="1" applyFont="1" applyFill="1" applyBorder="1" applyAlignment="1">
      <alignment horizontal="right" vertical="center"/>
    </xf>
    <xf numFmtId="14" fontId="14" fillId="0" borderId="0" xfId="4" applyNumberFormat="1" applyFont="1" applyFill="1" applyBorder="1" applyAlignment="1">
      <alignment horizontal="center" vertical="center"/>
    </xf>
    <xf numFmtId="180" fontId="7" fillId="0" borderId="12" xfId="2" applyNumberFormat="1" applyFont="1" applyFill="1" applyBorder="1" applyAlignment="1">
      <alignment vertical="center" shrinkToFit="1"/>
    </xf>
    <xf numFmtId="180" fontId="7" fillId="0" borderId="7" xfId="2" applyNumberFormat="1" applyFont="1" applyFill="1" applyBorder="1" applyAlignment="1">
      <alignment vertical="center" shrinkToFit="1"/>
    </xf>
    <xf numFmtId="0" fontId="11" fillId="2" borderId="17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4" applyFont="1" applyFill="1" applyBorder="1" applyAlignment="1">
      <alignment horizontal="left" vertical="center"/>
    </xf>
    <xf numFmtId="41" fontId="6" fillId="0" borderId="4" xfId="2" applyFont="1" applyFill="1" applyBorder="1" applyAlignment="1">
      <alignment horizontal="right" vertical="center" indent="5" shrinkToFit="1"/>
    </xf>
    <xf numFmtId="180" fontId="6" fillId="0" borderId="6" xfId="2" applyNumberFormat="1" applyFont="1" applyFill="1" applyBorder="1" applyAlignment="1">
      <alignment vertical="center" shrinkToFit="1"/>
    </xf>
    <xf numFmtId="176" fontId="10" fillId="0" borderId="16" xfId="4" applyNumberFormat="1" applyFont="1" applyFill="1" applyBorder="1" applyAlignment="1">
      <alignment horizontal="center" vertical="center"/>
    </xf>
    <xf numFmtId="178" fontId="10" fillId="0" borderId="16" xfId="4" applyNumberFormat="1" applyFont="1" applyFill="1" applyBorder="1" applyAlignment="1">
      <alignment horizontal="center" vertical="center" shrinkToFit="1"/>
    </xf>
    <xf numFmtId="180" fontId="10" fillId="0" borderId="16" xfId="4" applyNumberFormat="1" applyFont="1" applyFill="1" applyBorder="1" applyAlignment="1">
      <alignment horizontal="center" vertical="center"/>
    </xf>
    <xf numFmtId="180" fontId="10" fillId="0" borderId="16" xfId="3" applyNumberFormat="1" applyFont="1" applyFill="1" applyBorder="1" applyAlignment="1">
      <alignment horizontal="right" vertical="center"/>
    </xf>
    <xf numFmtId="0" fontId="9" fillId="0" borderId="0" xfId="0" applyFont="1" applyFill="1">
      <alignment vertical="center"/>
    </xf>
    <xf numFmtId="0" fontId="6" fillId="0" borderId="9" xfId="4" applyFont="1" applyFill="1" applyBorder="1" applyAlignment="1">
      <alignment horizontal="left" vertical="center"/>
    </xf>
    <xf numFmtId="0" fontId="7" fillId="0" borderId="9" xfId="4" applyFont="1" applyFill="1" applyBorder="1" applyAlignment="1">
      <alignment horizontal="center" vertical="center"/>
    </xf>
    <xf numFmtId="0" fontId="7" fillId="0" borderId="9" xfId="4" applyFont="1" applyFill="1" applyBorder="1" applyAlignment="1">
      <alignment horizontal="right"/>
    </xf>
    <xf numFmtId="0" fontId="0" fillId="0" borderId="9" xfId="0" applyBorder="1">
      <alignment vertical="center"/>
    </xf>
    <xf numFmtId="0" fontId="6" fillId="0" borderId="9" xfId="4" applyFont="1" applyFill="1" applyBorder="1" applyAlignment="1">
      <alignment vertical="center"/>
    </xf>
    <xf numFmtId="0" fontId="7" fillId="0" borderId="9" xfId="4" applyFont="1" applyFill="1" applyBorder="1" applyAlignment="1">
      <alignment horizontal="left" vertical="center"/>
    </xf>
    <xf numFmtId="0" fontId="7" fillId="0" borderId="9" xfId="4" applyFont="1" applyFill="1" applyBorder="1" applyAlignment="1">
      <alignment vertical="center"/>
    </xf>
    <xf numFmtId="176" fontId="14" fillId="0" borderId="22" xfId="4" applyNumberFormat="1" applyFont="1" applyFill="1" applyBorder="1" applyAlignment="1">
      <alignment horizontal="center" vertical="center" wrapText="1"/>
    </xf>
    <xf numFmtId="178" fontId="10" fillId="0" borderId="21" xfId="4" applyNumberFormat="1" applyFont="1" applyFill="1" applyBorder="1" applyAlignment="1">
      <alignment horizontal="center" vertical="center" shrinkToFit="1"/>
    </xf>
    <xf numFmtId="0" fontId="14" fillId="0" borderId="16" xfId="4" applyFont="1" applyFill="1" applyBorder="1" applyAlignment="1">
      <alignment horizontal="center" vertical="center" wrapText="1" shrinkToFit="1"/>
    </xf>
    <xf numFmtId="180" fontId="14" fillId="0" borderId="16" xfId="2" applyNumberFormat="1" applyFont="1" applyFill="1" applyBorder="1" applyAlignment="1">
      <alignment horizontal="center" vertical="center"/>
    </xf>
    <xf numFmtId="0" fontId="10" fillId="0" borderId="29" xfId="4" applyFont="1" applyFill="1" applyBorder="1" applyAlignment="1">
      <alignment horizontal="center" vertical="center"/>
    </xf>
    <xf numFmtId="0" fontId="10" fillId="0" borderId="30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left" vertical="center" shrinkToFit="1"/>
    </xf>
    <xf numFmtId="0" fontId="6" fillId="0" borderId="25" xfId="4" applyFont="1" applyFill="1" applyBorder="1" applyAlignment="1">
      <alignment horizontal="center" vertical="center"/>
    </xf>
    <xf numFmtId="0" fontId="6" fillId="0" borderId="20" xfId="4" applyFont="1" applyFill="1" applyBorder="1" applyAlignment="1">
      <alignment horizontal="center" vertical="center"/>
    </xf>
    <xf numFmtId="179" fontId="6" fillId="0" borderId="27" xfId="1" applyNumberFormat="1" applyFont="1" applyFill="1" applyBorder="1" applyAlignment="1">
      <alignment horizontal="center" vertical="center"/>
    </xf>
    <xf numFmtId="179" fontId="6" fillId="0" borderId="28" xfId="1" applyNumberFormat="1" applyFont="1" applyFill="1" applyBorder="1" applyAlignment="1">
      <alignment horizontal="center" vertical="center"/>
    </xf>
    <xf numFmtId="0" fontId="16" fillId="0" borderId="0" xfId="4" applyFont="1" applyFill="1" applyAlignment="1">
      <alignment horizontal="center" vertical="center" wrapText="1"/>
    </xf>
    <xf numFmtId="0" fontId="7" fillId="0" borderId="24" xfId="4" applyFont="1" applyFill="1" applyBorder="1" applyAlignment="1">
      <alignment horizontal="center" vertical="center"/>
    </xf>
    <xf numFmtId="0" fontId="7" fillId="0" borderId="19" xfId="4" applyFont="1" applyFill="1" applyBorder="1" applyAlignment="1">
      <alignment horizontal="center" vertical="center"/>
    </xf>
    <xf numFmtId="179" fontId="7" fillId="0" borderId="7" xfId="1" applyNumberFormat="1" applyFont="1" applyFill="1" applyBorder="1" applyAlignment="1">
      <alignment horizontal="center" vertical="center"/>
    </xf>
    <xf numFmtId="179" fontId="7" fillId="0" borderId="8" xfId="1" applyNumberFormat="1" applyFont="1" applyFill="1" applyBorder="1" applyAlignment="1">
      <alignment horizontal="center" vertical="center"/>
    </xf>
    <xf numFmtId="0" fontId="6" fillId="0" borderId="9" xfId="4" applyFont="1" applyFill="1" applyBorder="1" applyAlignment="1">
      <alignment horizontal="left" vertical="center" wrapText="1"/>
    </xf>
    <xf numFmtId="0" fontId="6" fillId="2" borderId="26" xfId="4" applyFont="1" applyFill="1" applyBorder="1" applyAlignment="1">
      <alignment horizontal="center" vertical="center"/>
    </xf>
    <xf numFmtId="0" fontId="6" fillId="2" borderId="17" xfId="4" applyFont="1" applyFill="1" applyBorder="1" applyAlignment="1">
      <alignment horizontal="center" vertical="center"/>
    </xf>
    <xf numFmtId="41" fontId="6" fillId="2" borderId="10" xfId="3" applyFont="1" applyFill="1" applyBorder="1" applyAlignment="1">
      <alignment horizontal="center" vertical="center"/>
    </xf>
    <xf numFmtId="41" fontId="6" fillId="2" borderId="11" xfId="3" applyFont="1" applyFill="1" applyBorder="1" applyAlignment="1">
      <alignment horizontal="center" vertical="center"/>
    </xf>
    <xf numFmtId="0" fontId="7" fillId="0" borderId="23" xfId="4" applyFont="1" applyFill="1" applyBorder="1" applyAlignment="1">
      <alignment horizontal="center" vertical="center"/>
    </xf>
    <xf numFmtId="0" fontId="7" fillId="0" borderId="18" xfId="4" applyFont="1" applyFill="1" applyBorder="1" applyAlignment="1">
      <alignment horizontal="center" vertical="center"/>
    </xf>
    <xf numFmtId="179" fontId="7" fillId="0" borderId="12" xfId="1" applyNumberFormat="1" applyFont="1" applyFill="1" applyBorder="1" applyAlignment="1">
      <alignment horizontal="center" vertical="center"/>
    </xf>
    <xf numFmtId="179" fontId="7" fillId="0" borderId="13" xfId="1" applyNumberFormat="1" applyFont="1" applyFill="1" applyBorder="1" applyAlignment="1">
      <alignment horizontal="center" vertical="center"/>
    </xf>
  </cellXfs>
  <cellStyles count="12">
    <cellStyle name="백분율 2" xfId="1" xr:uid="{00000000-0005-0000-0000-000000000000}"/>
    <cellStyle name="쉼표 [0] 2" xfId="2" xr:uid="{00000000-0005-0000-0000-000002000000}"/>
    <cellStyle name="쉼표 [0] 2 2" xfId="3" xr:uid="{00000000-0005-0000-0000-000003000000}"/>
    <cellStyle name="쉼표 [0] 2 3" xfId="8" xr:uid="{00000000-0005-0000-0000-000004000000}"/>
    <cellStyle name="표준" xfId="0" builtinId="0"/>
    <cellStyle name="표준 2 2" xfId="4" xr:uid="{00000000-0005-0000-0000-000006000000}"/>
    <cellStyle name="표준 2 2 2" xfId="5" xr:uid="{00000000-0005-0000-0000-000007000000}"/>
    <cellStyle name="표준 2 2 2 2" xfId="6" xr:uid="{00000000-0005-0000-0000-000008000000}"/>
    <cellStyle name="표준 2 2 2 3" xfId="11" xr:uid="{00000000-0005-0000-0000-000009000000}"/>
    <cellStyle name="표준 2 2 3" xfId="10" xr:uid="{00000000-0005-0000-0000-00000A000000}"/>
    <cellStyle name="표준 2 3" xfId="9" xr:uid="{00000000-0005-0000-0000-00000B000000}"/>
    <cellStyle name="표준 3" xfId="7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tabSelected="1" zoomScaleNormal="100" workbookViewId="0">
      <pane xSplit="11" ySplit="10" topLeftCell="L11" activePane="bottomRight" state="frozen"/>
      <selection pane="topRight" activeCell="L1" sqref="L1"/>
      <selection pane="bottomLeft" activeCell="A11" sqref="A11"/>
      <selection pane="bottomRight" sqref="A1:L1"/>
    </sheetView>
  </sheetViews>
  <sheetFormatPr defaultRowHeight="16.5" x14ac:dyDescent="0.3"/>
  <cols>
    <col min="1" max="1" width="8.75" customWidth="1"/>
    <col min="2" max="2" width="13.875" bestFit="1" customWidth="1"/>
    <col min="3" max="3" width="14.5" customWidth="1"/>
    <col min="4" max="4" width="19" customWidth="1"/>
    <col min="5" max="5" width="11.75" bestFit="1" customWidth="1"/>
    <col min="6" max="6" width="7.875" customWidth="1"/>
    <col min="7" max="7" width="16.625" customWidth="1"/>
    <col min="8" max="8" width="33.875" customWidth="1"/>
    <col min="9" max="9" width="37.875" customWidth="1"/>
    <col min="10" max="10" width="13.75" customWidth="1"/>
    <col min="11" max="11" width="15" bestFit="1" customWidth="1"/>
    <col min="12" max="12" width="12.625" customWidth="1"/>
    <col min="13" max="13" width="20.25" bestFit="1" customWidth="1"/>
    <col min="14" max="16" width="0" hidden="1" customWidth="1"/>
  </cols>
  <sheetData>
    <row r="1" spans="1:26" ht="37.5" customHeight="1" x14ac:dyDescent="0.3">
      <c r="A1" s="71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26" hidden="1" x14ac:dyDescent="0.3">
      <c r="A2" s="32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26" hidden="1" x14ac:dyDescent="0.2">
      <c r="A3" s="76" t="s">
        <v>22</v>
      </c>
      <c r="B3" s="76"/>
      <c r="C3" s="76"/>
      <c r="D3" s="76"/>
      <c r="E3" s="10"/>
      <c r="F3" s="5" t="s">
        <v>0</v>
      </c>
      <c r="G3" s="10"/>
      <c r="H3" s="4"/>
    </row>
    <row r="4" spans="1:26" ht="15" hidden="1" customHeight="1" thickBot="1" x14ac:dyDescent="0.35">
      <c r="A4" s="77" t="s">
        <v>1</v>
      </c>
      <c r="B4" s="78"/>
      <c r="C4" s="11" t="s">
        <v>2</v>
      </c>
      <c r="D4" s="42" t="s">
        <v>3</v>
      </c>
      <c r="E4" s="79" t="s">
        <v>21</v>
      </c>
      <c r="F4" s="80"/>
      <c r="G4" s="43"/>
    </row>
    <row r="5" spans="1:26" ht="15" hidden="1" customHeight="1" thickTop="1" x14ac:dyDescent="0.3">
      <c r="A5" s="81" t="s">
        <v>4</v>
      </c>
      <c r="B5" s="82"/>
      <c r="C5" s="12" t="e">
        <f>DCOUNTA(A12:K17,1,#REF!)</f>
        <v>#REF!</v>
      </c>
      <c r="D5" s="40" t="e">
        <f>DSUM(A12:L17,11,#REF!)</f>
        <v>#REF!</v>
      </c>
      <c r="E5" s="83" t="e">
        <f>D5/$D$8</f>
        <v>#REF!</v>
      </c>
      <c r="F5" s="84"/>
    </row>
    <row r="6" spans="1:26" ht="15" hidden="1" customHeight="1" x14ac:dyDescent="0.3">
      <c r="A6" s="72" t="s">
        <v>5</v>
      </c>
      <c r="B6" s="73"/>
      <c r="C6" s="13" t="e">
        <f>DCOUNTA(A12:K17,1,#REF!)</f>
        <v>#REF!</v>
      </c>
      <c r="D6" s="41" t="e">
        <f>DSUM(A12:L17,11,#REF!)</f>
        <v>#REF!</v>
      </c>
      <c r="E6" s="74" t="e">
        <f>D6/$D$8</f>
        <v>#REF!</v>
      </c>
      <c r="F6" s="75"/>
    </row>
    <row r="7" spans="1:26" ht="15" hidden="1" customHeight="1" x14ac:dyDescent="0.3">
      <c r="A7" s="72" t="s">
        <v>6</v>
      </c>
      <c r="B7" s="73"/>
      <c r="C7" s="13" t="e">
        <f>DCOUNTA(A12:K17,1,#REF!)</f>
        <v>#REF!</v>
      </c>
      <c r="D7" s="41" t="e">
        <f>DSUM(A12:L17,11,#REF!)</f>
        <v>#REF!</v>
      </c>
      <c r="E7" s="74" t="e">
        <f>D7/$D$8</f>
        <v>#REF!</v>
      </c>
      <c r="F7" s="75"/>
    </row>
    <row r="8" spans="1:26" ht="15" hidden="1" customHeight="1" x14ac:dyDescent="0.3">
      <c r="A8" s="67" t="s">
        <v>7</v>
      </c>
      <c r="B8" s="68"/>
      <c r="C8" s="45" t="e">
        <f>SUM(C5:C7)</f>
        <v>#REF!</v>
      </c>
      <c r="D8" s="46" t="e">
        <f>SUM(D5:D7)</f>
        <v>#REF!</v>
      </c>
      <c r="E8" s="69" t="e">
        <f>SUM(E5:F7)</f>
        <v>#REF!</v>
      </c>
      <c r="F8" s="70"/>
    </row>
    <row r="9" spans="1:26" ht="15" hidden="1" customHeight="1" x14ac:dyDescent="0.3">
      <c r="A9" s="66"/>
      <c r="B9" s="66"/>
      <c r="C9" s="6"/>
      <c r="D9" s="7"/>
      <c r="E9" s="7"/>
      <c r="J9" s="7"/>
      <c r="K9" s="8"/>
      <c r="L9" s="9"/>
    </row>
    <row r="10" spans="1:26" x14ac:dyDescent="0.2">
      <c r="A10" s="56" t="s">
        <v>23</v>
      </c>
      <c r="B10" s="56"/>
      <c r="C10" s="52"/>
      <c r="D10" s="57"/>
      <c r="E10" s="57"/>
      <c r="F10" s="57"/>
      <c r="G10" s="57"/>
      <c r="H10" s="58"/>
      <c r="I10" s="57"/>
      <c r="J10" s="57"/>
      <c r="K10" s="53"/>
      <c r="L10" s="54" t="s">
        <v>8</v>
      </c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ht="9.75" customHeight="1" x14ac:dyDescent="0.2">
      <c r="A11" s="44"/>
      <c r="B11" s="44"/>
      <c r="C11" s="44"/>
      <c r="D11" s="6"/>
      <c r="E11" s="6"/>
      <c r="F11" s="6"/>
      <c r="G11" s="6"/>
      <c r="H11" s="3"/>
      <c r="I11" s="6"/>
      <c r="J11" s="6"/>
      <c r="K11" s="4"/>
      <c r="L11" s="5"/>
    </row>
    <row r="12" spans="1:26" s="14" customFormat="1" x14ac:dyDescent="0.3">
      <c r="A12" s="18" t="s">
        <v>9</v>
      </c>
      <c r="B12" s="19" t="s">
        <v>10</v>
      </c>
      <c r="C12" s="19" t="s">
        <v>17</v>
      </c>
      <c r="D12" s="20" t="s">
        <v>11</v>
      </c>
      <c r="E12" s="20" t="s">
        <v>15</v>
      </c>
      <c r="F12" s="20" t="s">
        <v>18</v>
      </c>
      <c r="G12" s="20" t="s">
        <v>16</v>
      </c>
      <c r="H12" s="21" t="s">
        <v>12</v>
      </c>
      <c r="I12" s="20" t="s">
        <v>20</v>
      </c>
      <c r="J12" s="20" t="s">
        <v>19</v>
      </c>
      <c r="K12" s="22" t="s">
        <v>13</v>
      </c>
      <c r="L12" s="23" t="s">
        <v>14</v>
      </c>
      <c r="N12" s="16"/>
      <c r="O12" s="16"/>
      <c r="P12" s="16"/>
    </row>
    <row r="13" spans="1:26" s="51" customFormat="1" x14ac:dyDescent="0.3">
      <c r="A13" s="63" t="s">
        <v>24</v>
      </c>
      <c r="B13" s="64"/>
      <c r="C13" s="64"/>
      <c r="D13" s="64"/>
      <c r="E13" s="64"/>
      <c r="F13" s="64"/>
      <c r="G13" s="65"/>
      <c r="H13" s="60">
        <f>COUNTA(H14:H17)</f>
        <v>4</v>
      </c>
      <c r="I13" s="47"/>
      <c r="J13" s="49"/>
      <c r="K13" s="50">
        <f>SUM(K14:K17)</f>
        <v>24217000</v>
      </c>
      <c r="L13" s="48"/>
    </row>
    <row r="14" spans="1:26" s="14" customFormat="1" ht="35.1" customHeight="1" x14ac:dyDescent="0.3">
      <c r="A14" s="33" t="s">
        <v>26</v>
      </c>
      <c r="B14" s="34">
        <v>44874</v>
      </c>
      <c r="C14" s="28" t="s">
        <v>29</v>
      </c>
      <c r="D14" s="37" t="s">
        <v>30</v>
      </c>
      <c r="E14" s="37" t="s">
        <v>27</v>
      </c>
      <c r="F14" s="29" t="s">
        <v>31</v>
      </c>
      <c r="G14" s="62" t="s">
        <v>32</v>
      </c>
      <c r="H14" s="36" t="s">
        <v>33</v>
      </c>
      <c r="I14" s="59" t="s">
        <v>34</v>
      </c>
      <c r="J14" s="38">
        <v>2667800</v>
      </c>
      <c r="K14" s="38">
        <v>2667800</v>
      </c>
      <c r="L14" s="24"/>
      <c r="M14" s="31"/>
      <c r="P14" s="15"/>
      <c r="Q14" s="15"/>
      <c r="R14" s="15"/>
    </row>
    <row r="15" spans="1:26" s="16" customFormat="1" ht="35.1" customHeight="1" x14ac:dyDescent="0.3">
      <c r="A15" s="33" t="s">
        <v>28</v>
      </c>
      <c r="B15" s="39">
        <v>44875</v>
      </c>
      <c r="C15" s="35" t="s">
        <v>35</v>
      </c>
      <c r="D15" s="37" t="s">
        <v>36</v>
      </c>
      <c r="E15" s="37" t="s">
        <v>37</v>
      </c>
      <c r="F15" s="29" t="s">
        <v>38</v>
      </c>
      <c r="G15" s="62" t="s">
        <v>39</v>
      </c>
      <c r="H15" s="30" t="s">
        <v>40</v>
      </c>
      <c r="I15" s="59" t="s">
        <v>41</v>
      </c>
      <c r="J15" s="26">
        <v>17545000</v>
      </c>
      <c r="K15" s="38">
        <v>15000000</v>
      </c>
      <c r="L15" s="24"/>
      <c r="M15" s="31"/>
      <c r="P15" s="17"/>
      <c r="Q15" s="17"/>
      <c r="R15" s="17"/>
    </row>
    <row r="16" spans="1:26" s="14" customFormat="1" ht="35.1" customHeight="1" x14ac:dyDescent="0.3">
      <c r="A16" s="33" t="s">
        <v>26</v>
      </c>
      <c r="B16" s="34">
        <v>44875</v>
      </c>
      <c r="C16" s="28" t="s">
        <v>42</v>
      </c>
      <c r="D16" s="37" t="s">
        <v>43</v>
      </c>
      <c r="E16" s="37" t="s">
        <v>27</v>
      </c>
      <c r="F16" s="29" t="s">
        <v>44</v>
      </c>
      <c r="G16" s="62" t="s">
        <v>45</v>
      </c>
      <c r="H16" s="30" t="s">
        <v>46</v>
      </c>
      <c r="I16" s="59" t="s">
        <v>47</v>
      </c>
      <c r="J16" s="26">
        <v>8719000</v>
      </c>
      <c r="K16" s="38">
        <v>4677000</v>
      </c>
      <c r="L16" s="25"/>
      <c r="P16" s="15"/>
      <c r="Q16" s="15"/>
      <c r="R16" s="15"/>
    </row>
    <row r="17" spans="1:18" s="14" customFormat="1" ht="35.1" customHeight="1" x14ac:dyDescent="0.3">
      <c r="A17" s="33" t="s">
        <v>26</v>
      </c>
      <c r="B17" s="34">
        <v>44893</v>
      </c>
      <c r="C17" s="35" t="s">
        <v>48</v>
      </c>
      <c r="D17" s="35" t="s">
        <v>49</v>
      </c>
      <c r="E17" s="36" t="s">
        <v>50</v>
      </c>
      <c r="F17" s="37" t="s">
        <v>51</v>
      </c>
      <c r="G17" s="37" t="s">
        <v>52</v>
      </c>
      <c r="H17" s="61" t="s">
        <v>53</v>
      </c>
      <c r="I17" s="59" t="s">
        <v>54</v>
      </c>
      <c r="J17" s="26">
        <v>1872200</v>
      </c>
      <c r="K17" s="38">
        <v>1872200</v>
      </c>
      <c r="L17" s="27"/>
      <c r="P17" s="15"/>
      <c r="Q17" s="15"/>
      <c r="R17" s="15"/>
    </row>
  </sheetData>
  <autoFilter ref="A12:L17" xr:uid="{00000000-0009-0000-0000-000000000000}"/>
  <sortState ref="A12:L17">
    <sortCondition ref="B12:B17"/>
  </sortState>
  <mergeCells count="14">
    <mergeCell ref="A13:G13"/>
    <mergeCell ref="A9:B9"/>
    <mergeCell ref="A8:B8"/>
    <mergeCell ref="E8:F8"/>
    <mergeCell ref="A1:L1"/>
    <mergeCell ref="A6:B6"/>
    <mergeCell ref="E6:F6"/>
    <mergeCell ref="A7:B7"/>
    <mergeCell ref="E7:F7"/>
    <mergeCell ref="A3:D3"/>
    <mergeCell ref="A4:B4"/>
    <mergeCell ref="E4:F4"/>
    <mergeCell ref="A5:B5"/>
    <mergeCell ref="E5:F5"/>
  </mergeCells>
  <phoneticPr fontId="8" type="noConversion"/>
  <pageMargins left="0.33" right="0.22" top="0.32" bottom="0.3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2022년도 수의계약현황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2018-10-24T01:29:20Z</cp:lastPrinted>
  <dcterms:created xsi:type="dcterms:W3CDTF">2018-10-11T00:45:25Z</dcterms:created>
  <dcterms:modified xsi:type="dcterms:W3CDTF">2022-12-06T05:50:28Z</dcterms:modified>
</cp:coreProperties>
</file>