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8745"/>
  </bookViews>
  <sheets>
    <sheet name="11월" sheetId="1" r:id="rId1"/>
  </sheets>
  <definedNames>
    <definedName name="_xlnm._FilterDatabase" localSheetId="0" hidden="1">'11월'!$A$12:$L$44</definedName>
  </definedNames>
  <calcPr calcId="145621"/>
</workbook>
</file>

<file path=xl/calcChain.xml><?xml version="1.0" encoding="utf-8"?>
<calcChain xmlns="http://schemas.openxmlformats.org/spreadsheetml/2006/main">
  <c r="K15" i="1" l="1"/>
  <c r="K13" i="1" s="1"/>
  <c r="K14" i="1"/>
  <c r="H13" i="1"/>
  <c r="C8" i="1"/>
  <c r="D7" i="1"/>
  <c r="C7" i="1"/>
  <c r="D6" i="1"/>
  <c r="C6" i="1"/>
  <c r="D5" i="1"/>
  <c r="D8" i="1" s="1"/>
  <c r="E6" i="1" s="1"/>
  <c r="C5" i="1"/>
  <c r="E7" i="1" l="1"/>
  <c r="E5" i="1"/>
  <c r="E8" i="1" s="1"/>
</calcChain>
</file>

<file path=xl/sharedStrings.xml><?xml version="1.0" encoding="utf-8"?>
<sst xmlns="http://schemas.openxmlformats.org/spreadsheetml/2006/main" count="40" uniqueCount="40">
  <si>
    <t>2022년도 수의계약 체결현황</t>
    <phoneticPr fontId="4" type="noConversion"/>
  </si>
  <si>
    <t>■ 유형별 계약 현황</t>
    <phoneticPr fontId="4" type="noConversion"/>
  </si>
  <si>
    <t>(단위 : 건, 원)</t>
  </si>
  <si>
    <t>유  형</t>
  </si>
  <si>
    <t>건  수</t>
  </si>
  <si>
    <t>금  액</t>
  </si>
  <si>
    <t>금액 비중</t>
    <phoneticPr fontId="4" type="noConversion"/>
  </si>
  <si>
    <t>물 품</t>
  </si>
  <si>
    <t>용 역</t>
  </si>
  <si>
    <t>공 사</t>
  </si>
  <si>
    <t>합 계</t>
  </si>
  <si>
    <t>■ 세부 계약내역(물품 100만원 이상, 공사 및 용역 1,000만원 이상)</t>
    <phoneticPr fontId="4" type="noConversion"/>
  </si>
  <si>
    <t>(단위 : 원)</t>
  </si>
  <si>
    <t>구분</t>
  </si>
  <si>
    <t>계약일자</t>
  </si>
  <si>
    <t>계약기간</t>
    <phoneticPr fontId="4" type="noConversion"/>
  </si>
  <si>
    <t>계약상대자</t>
  </si>
  <si>
    <t>소재지</t>
    <phoneticPr fontId="4" type="noConversion"/>
  </si>
  <si>
    <t>대표자</t>
    <phoneticPr fontId="4" type="noConversion"/>
  </si>
  <si>
    <t>사업자등록번호</t>
    <phoneticPr fontId="4" type="noConversion"/>
  </si>
  <si>
    <t>계약건명</t>
  </si>
  <si>
    <t>계약부서(사업명)</t>
    <phoneticPr fontId="4" type="noConversion"/>
  </si>
  <si>
    <t>예정금액</t>
    <phoneticPr fontId="4" type="noConversion"/>
  </si>
  <si>
    <t>계약금액</t>
  </si>
  <si>
    <t>비고</t>
  </si>
  <si>
    <t>합    계</t>
  </si>
  <si>
    <t>물품</t>
    <phoneticPr fontId="4" type="noConversion"/>
  </si>
  <si>
    <t>주식회사 담장</t>
    <phoneticPr fontId="4" type="noConversion"/>
  </si>
  <si>
    <t>전남</t>
    <phoneticPr fontId="4" type="noConversion"/>
  </si>
  <si>
    <t>이승희</t>
    <phoneticPr fontId="4" type="noConversion"/>
  </si>
  <si>
    <t>350-86-01102</t>
    <phoneticPr fontId="4" type="noConversion"/>
  </si>
  <si>
    <t>감사실 복합기 구입</t>
    <phoneticPr fontId="4" type="noConversion"/>
  </si>
  <si>
    <t>감사실</t>
    <phoneticPr fontId="4" type="noConversion"/>
  </si>
  <si>
    <t>물품</t>
    <phoneticPr fontId="4" type="noConversion"/>
  </si>
  <si>
    <t>나주신도써비스</t>
    <phoneticPr fontId="4" type="noConversion"/>
  </si>
  <si>
    <t>전남</t>
    <phoneticPr fontId="4" type="noConversion"/>
  </si>
  <si>
    <t>이호근</t>
    <phoneticPr fontId="4" type="noConversion"/>
  </si>
  <si>
    <t>412-02-93744</t>
    <phoneticPr fontId="4" type="noConversion"/>
  </si>
  <si>
    <t>행정지원실 복합기 구입</t>
    <phoneticPr fontId="4" type="noConversion"/>
  </si>
  <si>
    <t>행정지원팀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</si>
</sst>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;[Red]#,##0"/>
    <numFmt numFmtId="177" formatCode="0.0%"/>
    <numFmt numFmtId="178" formatCode="mm&quot;월&quot;\ \ dd&quot;일&quot;"/>
    <numFmt numFmtId="179" formatCode="0_);[Red]\(0\)"/>
    <numFmt numFmtId="180" formatCode="General\ &quot;건&quot;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2"/>
      <name val="HY헤드라인M"/>
      <family val="1"/>
      <charset val="129"/>
    </font>
    <font>
      <sz val="8"/>
      <name val="맑은 고딕"/>
      <family val="2"/>
      <charset val="129"/>
      <scheme val="minor"/>
    </font>
    <font>
      <b/>
      <sz val="13"/>
      <name val="돋움"/>
      <family val="3"/>
      <charset val="129"/>
    </font>
    <font>
      <b/>
      <u/>
      <sz val="13"/>
      <name val="돋움"/>
      <family val="3"/>
      <charset val="129"/>
    </font>
    <font>
      <sz val="13"/>
      <name val="돋움"/>
      <family val="3"/>
      <charset val="129"/>
    </font>
    <font>
      <b/>
      <sz val="13"/>
      <name val="굴림"/>
      <family val="3"/>
      <charset val="129"/>
    </font>
    <font>
      <sz val="13"/>
      <name val="굴림"/>
      <family val="3"/>
      <charset val="129"/>
    </font>
    <font>
      <b/>
      <sz val="11"/>
      <color theme="1"/>
      <name val="굴림"/>
      <family val="3"/>
      <charset val="129"/>
    </font>
    <font>
      <sz val="9"/>
      <color theme="1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11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i/>
      <sz val="10"/>
      <color rgb="FF0070C0"/>
      <name val="굴림"/>
      <family val="3"/>
      <charset val="129"/>
    </font>
    <font>
      <sz val="10"/>
      <color rgb="FF000000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</cellStyleXfs>
  <cellXfs count="131">
    <xf numFmtId="0" fontId="0" fillId="0" borderId="0" xfId="0">
      <alignment vertical="center"/>
    </xf>
    <xf numFmtId="0" fontId="3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horizontal="centerContinuous" vertical="center"/>
    </xf>
    <xf numFmtId="0" fontId="6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" vertical="center"/>
    </xf>
    <xf numFmtId="0" fontId="8" fillId="0" borderId="1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right"/>
    </xf>
    <xf numFmtId="0" fontId="9" fillId="0" borderId="0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/>
    </xf>
    <xf numFmtId="41" fontId="8" fillId="2" borderId="5" xfId="3" applyFont="1" applyFill="1" applyBorder="1" applyAlignment="1">
      <alignment horizontal="center" vertical="center"/>
    </xf>
    <xf numFmtId="41" fontId="8" fillId="2" borderId="6" xfId="3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41" fontId="9" fillId="0" borderId="9" xfId="4" applyFont="1" applyFill="1" applyBorder="1" applyAlignment="1">
      <alignment horizontal="right" vertical="center" indent="5" shrinkToFit="1"/>
    </xf>
    <xf numFmtId="176" fontId="9" fillId="0" borderId="10" xfId="4" applyNumberFormat="1" applyFont="1" applyFill="1" applyBorder="1" applyAlignment="1">
      <alignment vertical="center" shrinkToFit="1"/>
    </xf>
    <xf numFmtId="177" fontId="9" fillId="0" borderId="10" xfId="5" applyNumberFormat="1" applyFont="1" applyFill="1" applyBorder="1" applyAlignment="1">
      <alignment horizontal="center" vertical="center"/>
    </xf>
    <xf numFmtId="177" fontId="9" fillId="0" borderId="11" xfId="5" applyNumberFormat="1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41" fontId="9" fillId="0" borderId="14" xfId="4" applyFont="1" applyFill="1" applyBorder="1" applyAlignment="1">
      <alignment horizontal="right" vertical="center" indent="5" shrinkToFit="1"/>
    </xf>
    <xf numFmtId="176" fontId="9" fillId="0" borderId="15" xfId="4" applyNumberFormat="1" applyFont="1" applyFill="1" applyBorder="1" applyAlignment="1">
      <alignment vertical="center" shrinkToFit="1"/>
    </xf>
    <xf numFmtId="177" fontId="9" fillId="0" borderId="15" xfId="5" applyNumberFormat="1" applyFont="1" applyFill="1" applyBorder="1" applyAlignment="1">
      <alignment horizontal="center" vertical="center"/>
    </xf>
    <xf numFmtId="177" fontId="9" fillId="0" borderId="16" xfId="5" applyNumberFormat="1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41" fontId="8" fillId="0" borderId="19" xfId="4" applyFont="1" applyFill="1" applyBorder="1" applyAlignment="1">
      <alignment horizontal="right" vertical="center" indent="5" shrinkToFit="1"/>
    </xf>
    <xf numFmtId="176" fontId="8" fillId="0" borderId="20" xfId="4" applyNumberFormat="1" applyFont="1" applyFill="1" applyBorder="1" applyAlignment="1">
      <alignment vertical="center" shrinkToFit="1"/>
    </xf>
    <xf numFmtId="177" fontId="8" fillId="0" borderId="21" xfId="5" applyNumberFormat="1" applyFont="1" applyFill="1" applyBorder="1" applyAlignment="1">
      <alignment horizontal="center" vertical="center"/>
    </xf>
    <xf numFmtId="177" fontId="8" fillId="0" borderId="22" xfId="5" applyNumberFormat="1" applyFont="1" applyFill="1" applyBorder="1" applyAlignment="1">
      <alignment horizontal="center" vertical="center"/>
    </xf>
    <xf numFmtId="0" fontId="9" fillId="0" borderId="23" xfId="2" applyFont="1" applyFill="1" applyBorder="1" applyAlignment="1">
      <alignment horizontal="left" vertical="center" shrinkToFit="1"/>
    </xf>
    <xf numFmtId="0" fontId="9" fillId="0" borderId="0" xfId="2" applyFont="1" applyFill="1" applyBorder="1" applyAlignment="1">
      <alignment horizontal="left" vertical="center" shrinkToFit="1"/>
    </xf>
    <xf numFmtId="0" fontId="9" fillId="0" borderId="0" xfId="2" applyFont="1" applyFill="1" applyBorder="1" applyAlignment="1">
      <alignment horizontal="center" vertical="center" shrinkToFit="1"/>
    </xf>
    <xf numFmtId="41" fontId="9" fillId="0" borderId="0" xfId="3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/>
    </xf>
    <xf numFmtId="0" fontId="8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right"/>
    </xf>
    <xf numFmtId="0" fontId="0" fillId="0" borderId="1" xfId="0" applyBorder="1">
      <alignment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>
      <alignment vertical="center"/>
    </xf>
    <xf numFmtId="0" fontId="9" fillId="0" borderId="0" xfId="2" applyFont="1" applyFill="1" applyBorder="1" applyAlignment="1">
      <alignment horizontal="center"/>
    </xf>
    <xf numFmtId="0" fontId="12" fillId="2" borderId="24" xfId="2" applyFont="1" applyFill="1" applyBorder="1" applyAlignment="1">
      <alignment horizontal="center" vertical="center"/>
    </xf>
    <xf numFmtId="178" fontId="12" fillId="2" borderId="24" xfId="2" applyNumberFormat="1" applyFont="1" applyFill="1" applyBorder="1" applyAlignment="1">
      <alignment horizontal="center" vertical="center"/>
    </xf>
    <xf numFmtId="179" fontId="12" fillId="2" borderId="24" xfId="2" applyNumberFormat="1" applyFont="1" applyFill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 shrinkToFit="1"/>
    </xf>
    <xf numFmtId="41" fontId="12" fillId="2" borderId="24" xfId="3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2" fillId="0" borderId="26" xfId="2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center" vertical="center"/>
    </xf>
    <xf numFmtId="180" fontId="12" fillId="0" borderId="24" xfId="2" applyNumberFormat="1" applyFont="1" applyFill="1" applyBorder="1" applyAlignment="1">
      <alignment horizontal="center" vertical="center" shrinkToFit="1"/>
    </xf>
    <xf numFmtId="179" fontId="12" fillId="0" borderId="24" xfId="2" applyNumberFormat="1" applyFont="1" applyFill="1" applyBorder="1" applyAlignment="1">
      <alignment horizontal="center" vertical="center"/>
    </xf>
    <xf numFmtId="176" fontId="12" fillId="0" borderId="24" xfId="2" applyNumberFormat="1" applyFont="1" applyFill="1" applyBorder="1" applyAlignment="1">
      <alignment horizontal="center" vertical="center"/>
    </xf>
    <xf numFmtId="176" fontId="12" fillId="0" borderId="24" xfId="3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13" fillId="0" borderId="24" xfId="2" applyFont="1" applyFill="1" applyBorder="1" applyAlignment="1" applyProtection="1">
      <alignment horizontal="center" vertical="center" wrapText="1"/>
      <protection locked="0"/>
    </xf>
    <xf numFmtId="14" fontId="14" fillId="0" borderId="24" xfId="2" applyNumberFormat="1" applyFont="1" applyFill="1" applyBorder="1" applyAlignment="1">
      <alignment horizontal="center" vertical="center"/>
    </xf>
    <xf numFmtId="179" fontId="14" fillId="0" borderId="24" xfId="2" applyNumberFormat="1" applyFont="1" applyFill="1" applyBorder="1" applyAlignment="1">
      <alignment horizontal="center" vertical="center"/>
    </xf>
    <xf numFmtId="179" fontId="14" fillId="0" borderId="24" xfId="2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14" fontId="14" fillId="0" borderId="24" xfId="2" applyNumberFormat="1" applyFont="1" applyFill="1" applyBorder="1" applyAlignment="1">
      <alignment horizontal="center" vertical="center" wrapText="1"/>
    </xf>
    <xf numFmtId="41" fontId="14" fillId="0" borderId="24" xfId="0" applyNumberFormat="1" applyFont="1" applyBorder="1" applyAlignment="1">
      <alignment vertical="center"/>
    </xf>
    <xf numFmtId="41" fontId="14" fillId="0" borderId="24" xfId="4" applyNumberFormat="1" applyFont="1" applyFill="1" applyBorder="1" applyAlignment="1">
      <alignment horizontal="right" vertical="center"/>
    </xf>
    <xf numFmtId="0" fontId="14" fillId="0" borderId="24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 wrapText="1" shrinkToFit="1"/>
    </xf>
    <xf numFmtId="176" fontId="14" fillId="0" borderId="24" xfId="2" applyNumberFormat="1" applyFont="1" applyFill="1" applyBorder="1" applyAlignment="1">
      <alignment vertical="center"/>
    </xf>
    <xf numFmtId="0" fontId="15" fillId="0" borderId="0" xfId="6" applyFont="1" applyFill="1" applyBorder="1" applyAlignment="1">
      <alignment horizontal="center" vertical="center"/>
    </xf>
    <xf numFmtId="14" fontId="14" fillId="0" borderId="24" xfId="0" applyNumberFormat="1" applyFont="1" applyBorder="1" applyAlignment="1">
      <alignment horizontal="center" vertical="center" wrapText="1"/>
    </xf>
    <xf numFmtId="176" fontId="14" fillId="0" borderId="24" xfId="0" applyNumberFormat="1" applyFont="1" applyBorder="1" applyAlignment="1">
      <alignment vertical="center"/>
    </xf>
    <xf numFmtId="0" fontId="13" fillId="0" borderId="29" xfId="2" applyFont="1" applyFill="1" applyBorder="1" applyAlignment="1" applyProtection="1">
      <alignment horizontal="center" vertical="center" wrapText="1"/>
      <protection locked="0"/>
    </xf>
    <xf numFmtId="14" fontId="14" fillId="0" borderId="29" xfId="2" applyNumberFormat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179" fontId="14" fillId="0" borderId="29" xfId="2" applyNumberFormat="1" applyFont="1" applyFill="1" applyBorder="1" applyAlignment="1">
      <alignment horizontal="center" vertical="center"/>
    </xf>
    <xf numFmtId="179" fontId="14" fillId="0" borderId="29" xfId="2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14" fontId="14" fillId="0" borderId="29" xfId="2" applyNumberFormat="1" applyFont="1" applyFill="1" applyBorder="1" applyAlignment="1">
      <alignment horizontal="center" vertical="center" wrapText="1"/>
    </xf>
    <xf numFmtId="176" fontId="14" fillId="0" borderId="29" xfId="0" applyNumberFormat="1" applyFont="1" applyBorder="1" applyAlignment="1">
      <alignment vertical="center"/>
    </xf>
    <xf numFmtId="0" fontId="16" fillId="0" borderId="24" xfId="2" applyFont="1" applyFill="1" applyBorder="1" applyAlignment="1" applyProtection="1">
      <alignment horizontal="center" vertical="center" wrapText="1"/>
      <protection locked="0"/>
    </xf>
    <xf numFmtId="14" fontId="17" fillId="0" borderId="24" xfId="2" applyNumberFormat="1" applyFont="1" applyFill="1" applyBorder="1" applyAlignment="1">
      <alignment horizontal="center" vertical="center"/>
    </xf>
    <xf numFmtId="14" fontId="17" fillId="0" borderId="24" xfId="0" applyNumberFormat="1" applyFont="1" applyBorder="1" applyAlignment="1">
      <alignment horizontal="center" vertical="center" wrapText="1"/>
    </xf>
    <xf numFmtId="179" fontId="17" fillId="0" borderId="29" xfId="2" applyNumberFormat="1" applyFont="1" applyFill="1" applyBorder="1" applyAlignment="1">
      <alignment horizontal="center" vertical="center"/>
    </xf>
    <xf numFmtId="179" fontId="17" fillId="0" borderId="24" xfId="2" applyNumberFormat="1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179" fontId="17" fillId="0" borderId="24" xfId="2" applyNumberFormat="1" applyFont="1" applyFill="1" applyBorder="1" applyAlignment="1">
      <alignment horizontal="center" vertical="center"/>
    </xf>
    <xf numFmtId="14" fontId="17" fillId="0" borderId="24" xfId="2" applyNumberFormat="1" applyFont="1" applyFill="1" applyBorder="1" applyAlignment="1">
      <alignment horizontal="center" vertical="center" wrapText="1"/>
    </xf>
    <xf numFmtId="176" fontId="17" fillId="0" borderId="24" xfId="0" applyNumberFormat="1" applyFont="1" applyBorder="1" applyAlignment="1">
      <alignment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176" fontId="14" fillId="0" borderId="24" xfId="4" applyNumberFormat="1" applyFont="1" applyFill="1" applyBorder="1" applyAlignment="1">
      <alignment horizontal="right" vertical="center"/>
    </xf>
    <xf numFmtId="0" fontId="14" fillId="0" borderId="24" xfId="2" applyNumberFormat="1" applyFont="1" applyFill="1" applyBorder="1" applyAlignment="1">
      <alignment horizontal="center" vertical="center" wrapText="1" shrinkToFit="1"/>
    </xf>
    <xf numFmtId="0" fontId="14" fillId="0" borderId="24" xfId="2" applyFont="1" applyFill="1" applyBorder="1" applyAlignment="1">
      <alignment horizontal="left" vertical="center" wrapText="1" shrinkToFit="1"/>
    </xf>
    <xf numFmtId="0" fontId="17" fillId="0" borderId="24" xfId="2" applyFont="1" applyFill="1" applyBorder="1" applyAlignment="1">
      <alignment horizontal="center" vertical="center"/>
    </xf>
    <xf numFmtId="14" fontId="14" fillId="0" borderId="0" xfId="2" applyNumberFormat="1" applyFont="1" applyFill="1" applyBorder="1" applyAlignment="1">
      <alignment horizontal="center" vertical="center"/>
    </xf>
    <xf numFmtId="14" fontId="14" fillId="0" borderId="30" xfId="2" applyNumberFormat="1" applyFont="1" applyFill="1" applyBorder="1" applyAlignment="1">
      <alignment horizontal="center" vertical="center" wrapText="1"/>
    </xf>
    <xf numFmtId="179" fontId="14" fillId="0" borderId="30" xfId="2" applyNumberFormat="1" applyFont="1" applyFill="1" applyBorder="1" applyAlignment="1">
      <alignment horizontal="center" vertical="center" wrapText="1"/>
    </xf>
    <xf numFmtId="14" fontId="14" fillId="0" borderId="30" xfId="2" applyNumberFormat="1" applyFont="1" applyFill="1" applyBorder="1" applyAlignment="1">
      <alignment horizontal="left" vertical="center" wrapText="1"/>
    </xf>
    <xf numFmtId="0" fontId="14" fillId="0" borderId="28" xfId="2" applyFont="1" applyFill="1" applyBorder="1" applyAlignment="1">
      <alignment horizontal="center" vertical="center"/>
    </xf>
    <xf numFmtId="14" fontId="17" fillId="0" borderId="24" xfId="0" applyNumberFormat="1" applyFont="1" applyBorder="1" applyAlignment="1">
      <alignment horizontal="center" vertical="center"/>
    </xf>
    <xf numFmtId="0" fontId="14" fillId="0" borderId="28" xfId="2" applyFont="1" applyFill="1" applyBorder="1" applyAlignment="1">
      <alignment horizontal="center" vertical="center" wrapText="1"/>
    </xf>
    <xf numFmtId="14" fontId="14" fillId="0" borderId="24" xfId="2" applyNumberFormat="1" applyFont="1" applyFill="1" applyBorder="1" applyAlignment="1">
      <alignment horizontal="left" vertical="center" wrapText="1"/>
    </xf>
    <xf numFmtId="176" fontId="14" fillId="0" borderId="24" xfId="1" applyNumberFormat="1" applyFont="1" applyFill="1" applyBorder="1" applyAlignment="1">
      <alignment horizontal="right" vertical="center"/>
    </xf>
    <xf numFmtId="0" fontId="14" fillId="0" borderId="24" xfId="2" applyFont="1" applyFill="1" applyBorder="1" applyAlignment="1">
      <alignment horizontal="center" vertical="center" wrapText="1"/>
    </xf>
    <xf numFmtId="14" fontId="17" fillId="0" borderId="24" xfId="2" applyNumberFormat="1" applyFont="1" applyFill="1" applyBorder="1" applyAlignment="1">
      <alignment horizontal="left" vertical="center" wrapText="1"/>
    </xf>
    <xf numFmtId="14" fontId="14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24" xfId="2" applyFont="1" applyFill="1" applyBorder="1" applyAlignment="1" applyProtection="1">
      <alignment horizontal="left" vertical="center" wrapText="1"/>
      <protection locked="0"/>
    </xf>
    <xf numFmtId="0" fontId="14" fillId="0" borderId="24" xfId="2" applyFont="1" applyFill="1" applyBorder="1" applyAlignment="1" applyProtection="1">
      <alignment horizontal="center" vertical="center" wrapText="1"/>
      <protection locked="0"/>
    </xf>
    <xf numFmtId="14" fontId="14" fillId="0" borderId="24" xfId="2" quotePrefix="1" applyNumberFormat="1" applyFont="1" applyFill="1" applyBorder="1" applyAlignment="1">
      <alignment horizontal="left" vertical="center" wrapText="1"/>
    </xf>
    <xf numFmtId="0" fontId="1" fillId="0" borderId="0" xfId="0" applyFont="1" applyBorder="1">
      <alignment vertical="center"/>
    </xf>
    <xf numFmtId="176" fontId="14" fillId="0" borderId="24" xfId="4" applyNumberFormat="1" applyFont="1" applyFill="1" applyBorder="1" applyAlignment="1">
      <alignment vertical="center"/>
    </xf>
    <xf numFmtId="176" fontId="14" fillId="0" borderId="24" xfId="1" applyNumberFormat="1" applyFont="1" applyFill="1" applyBorder="1" applyAlignment="1" applyProtection="1">
      <alignment horizontal="right" vertical="center" wrapText="1"/>
      <protection locked="0"/>
    </xf>
    <xf numFmtId="0" fontId="13" fillId="3" borderId="24" xfId="2" applyFont="1" applyFill="1" applyBorder="1" applyAlignment="1" applyProtection="1">
      <alignment horizontal="center" vertical="center" wrapText="1"/>
      <protection locked="0"/>
    </xf>
    <xf numFmtId="14" fontId="17" fillId="3" borderId="24" xfId="0" applyNumberFormat="1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/>
    </xf>
    <xf numFmtId="179" fontId="14" fillId="3" borderId="24" xfId="2" applyNumberFormat="1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176" fontId="17" fillId="3" borderId="24" xfId="0" applyNumberFormat="1" applyFont="1" applyFill="1" applyBorder="1" applyAlignment="1">
      <alignment horizontal="right" vertical="center"/>
    </xf>
    <xf numFmtId="14" fontId="14" fillId="0" borderId="0" xfId="2" quotePrefix="1" applyNumberFormat="1" applyFont="1" applyFill="1" applyBorder="1" applyAlignment="1">
      <alignment horizontal="left" vertical="center" wrapText="1"/>
    </xf>
    <xf numFmtId="0" fontId="18" fillId="0" borderId="24" xfId="2" applyFont="1" applyFill="1" applyBorder="1" applyAlignment="1">
      <alignment horizontal="center" vertical="center"/>
    </xf>
    <xf numFmtId="0" fontId="14" fillId="0" borderId="24" xfId="2" quotePrefix="1" applyFont="1" applyFill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>
      <alignment horizontal="left" vertical="center" wrapText="1"/>
    </xf>
  </cellXfs>
  <cellStyles count="13">
    <cellStyle name="백분율 2" xfId="5"/>
    <cellStyle name="쉼표 [0]" xfId="1" builtinId="6"/>
    <cellStyle name="쉼표 [0] 2" xfId="4"/>
    <cellStyle name="쉼표 [0] 2 2" xfId="3"/>
    <cellStyle name="쉼표 [0] 2 3" xfId="7"/>
    <cellStyle name="표준" xfId="0" builtinId="0"/>
    <cellStyle name="표준 2 2" xfId="2"/>
    <cellStyle name="표준 2 2 2" xfId="8"/>
    <cellStyle name="표준 2 2 2 2" xfId="9"/>
    <cellStyle name="표준 2 2 2 3" xfId="10"/>
    <cellStyle name="표준 2 2 3" xfId="11"/>
    <cellStyle name="표준 2 3" xfId="12"/>
    <cellStyle name="표준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zoomScale="85" zoomScaleNormal="85" workbookViewId="0">
      <pane xSplit="11" ySplit="10" topLeftCell="L11" activePane="bottomRight" state="frozen"/>
      <selection pane="topRight" activeCell="L1" sqref="L1"/>
      <selection pane="bottomLeft" activeCell="A11" sqref="A11"/>
      <selection pane="bottomRight" activeCell="H15" sqref="H15"/>
    </sheetView>
  </sheetViews>
  <sheetFormatPr defaultRowHeight="16.5" x14ac:dyDescent="0.3"/>
  <cols>
    <col min="1" max="1" width="8.75" customWidth="1"/>
    <col min="2" max="2" width="13.875" bestFit="1" customWidth="1"/>
    <col min="3" max="3" width="15.5" bestFit="1" customWidth="1"/>
    <col min="4" max="4" width="25" customWidth="1"/>
    <col min="5" max="5" width="11.75" bestFit="1" customWidth="1"/>
    <col min="6" max="6" width="7.875" customWidth="1"/>
    <col min="7" max="7" width="16.625" customWidth="1"/>
    <col min="8" max="8" width="40.5" customWidth="1"/>
    <col min="9" max="9" width="17.375" bestFit="1" customWidth="1"/>
    <col min="10" max="10" width="13.75" customWidth="1"/>
    <col min="11" max="11" width="15" bestFit="1" customWidth="1"/>
    <col min="12" max="12" width="18.625" style="9" customWidth="1"/>
    <col min="13" max="13" width="20.25" bestFit="1" customWidth="1"/>
    <col min="14" max="16" width="0" hidden="1" customWidth="1"/>
  </cols>
  <sheetData>
    <row r="1" spans="1:26" ht="37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idden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26" hidden="1" x14ac:dyDescent="0.2">
      <c r="A3" s="5" t="s">
        <v>1</v>
      </c>
      <c r="B3" s="5"/>
      <c r="C3" s="5"/>
      <c r="D3" s="5"/>
      <c r="E3" s="6"/>
      <c r="F3" s="7" t="s">
        <v>2</v>
      </c>
      <c r="G3" s="6"/>
      <c r="H3" s="8"/>
    </row>
    <row r="4" spans="1:26" ht="15" hidden="1" customHeight="1" thickBot="1" x14ac:dyDescent="0.35">
      <c r="A4" s="10" t="s">
        <v>3</v>
      </c>
      <c r="B4" s="11"/>
      <c r="C4" s="12" t="s">
        <v>4</v>
      </c>
      <c r="D4" s="13" t="s">
        <v>5</v>
      </c>
      <c r="E4" s="14" t="s">
        <v>6</v>
      </c>
      <c r="F4" s="15"/>
      <c r="G4" s="16"/>
    </row>
    <row r="5" spans="1:26" ht="15" hidden="1" customHeight="1" thickTop="1" x14ac:dyDescent="0.3">
      <c r="A5" s="17" t="s">
        <v>7</v>
      </c>
      <c r="B5" s="18"/>
      <c r="C5" s="19" t="e">
        <f>DCOUNTA(A12:K44,1,#REF!)</f>
        <v>#REF!</v>
      </c>
      <c r="D5" s="20" t="e">
        <f>DSUM(A12:L44,11,#REF!)</f>
        <v>#REF!</v>
      </c>
      <c r="E5" s="21" t="e">
        <f>D5/$D$8</f>
        <v>#REF!</v>
      </c>
      <c r="F5" s="22"/>
    </row>
    <row r="6" spans="1:26" ht="15" hidden="1" customHeight="1" x14ac:dyDescent="0.3">
      <c r="A6" s="23" t="s">
        <v>8</v>
      </c>
      <c r="B6" s="24"/>
      <c r="C6" s="25" t="e">
        <f>DCOUNTA(A12:K44,1,#REF!)</f>
        <v>#REF!</v>
      </c>
      <c r="D6" s="26" t="e">
        <f>DSUM(A12:L44,11,#REF!)</f>
        <v>#REF!</v>
      </c>
      <c r="E6" s="27" t="e">
        <f>D6/$D$8</f>
        <v>#REF!</v>
      </c>
      <c r="F6" s="28"/>
    </row>
    <row r="7" spans="1:26" ht="15" hidden="1" customHeight="1" x14ac:dyDescent="0.3">
      <c r="A7" s="23" t="s">
        <v>9</v>
      </c>
      <c r="B7" s="24"/>
      <c r="C7" s="25" t="e">
        <f>DCOUNTA(A12:K44,1,#REF!)</f>
        <v>#REF!</v>
      </c>
      <c r="D7" s="26" t="e">
        <f>DSUM(A12:L44,11,#REF!)</f>
        <v>#REF!</v>
      </c>
      <c r="E7" s="27" t="e">
        <f>D7/$D$8</f>
        <v>#REF!</v>
      </c>
      <c r="F7" s="28"/>
    </row>
    <row r="8" spans="1:26" ht="15" hidden="1" customHeight="1" x14ac:dyDescent="0.3">
      <c r="A8" s="29" t="s">
        <v>10</v>
      </c>
      <c r="B8" s="30"/>
      <c r="C8" s="31" t="e">
        <f>SUM(C5:C7)</f>
        <v>#REF!</v>
      </c>
      <c r="D8" s="32" t="e">
        <f>SUM(D5:D7)</f>
        <v>#REF!</v>
      </c>
      <c r="E8" s="33" t="e">
        <f>SUM(E5:F7)</f>
        <v>#REF!</v>
      </c>
      <c r="F8" s="34"/>
    </row>
    <row r="9" spans="1:26" ht="15" hidden="1" customHeight="1" x14ac:dyDescent="0.3">
      <c r="A9" s="35"/>
      <c r="B9" s="35"/>
      <c r="C9" s="36"/>
      <c r="D9" s="37"/>
      <c r="E9" s="37"/>
      <c r="J9" s="37"/>
      <c r="K9" s="38"/>
      <c r="L9" s="8"/>
    </row>
    <row r="10" spans="1:26" x14ac:dyDescent="0.2">
      <c r="A10" s="39" t="s">
        <v>11</v>
      </c>
      <c r="B10" s="39"/>
      <c r="C10" s="40"/>
      <c r="D10" s="41"/>
      <c r="E10" s="41"/>
      <c r="F10" s="41"/>
      <c r="G10" s="41"/>
      <c r="H10" s="42"/>
      <c r="I10" s="41"/>
      <c r="J10" s="41"/>
      <c r="K10" s="43"/>
      <c r="L10" s="44" t="s">
        <v>12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9.75" customHeight="1" x14ac:dyDescent="0.2">
      <c r="A11" s="46"/>
      <c r="B11" s="46"/>
      <c r="C11" s="46"/>
      <c r="D11" s="36"/>
      <c r="E11" s="36"/>
      <c r="F11" s="36"/>
      <c r="G11" s="36"/>
      <c r="H11" s="47"/>
      <c r="I11" s="36"/>
      <c r="J11" s="36"/>
      <c r="K11" s="8"/>
      <c r="L11" s="48"/>
    </row>
    <row r="12" spans="1:26" s="55" customFormat="1" x14ac:dyDescent="0.3">
      <c r="A12" s="49" t="s">
        <v>13</v>
      </c>
      <c r="B12" s="50" t="s">
        <v>14</v>
      </c>
      <c r="C12" s="50" t="s">
        <v>15</v>
      </c>
      <c r="D12" s="51" t="s">
        <v>16</v>
      </c>
      <c r="E12" s="51" t="s">
        <v>17</v>
      </c>
      <c r="F12" s="51" t="s">
        <v>18</v>
      </c>
      <c r="G12" s="51" t="s">
        <v>19</v>
      </c>
      <c r="H12" s="52" t="s">
        <v>20</v>
      </c>
      <c r="I12" s="51" t="s">
        <v>21</v>
      </c>
      <c r="J12" s="51" t="s">
        <v>22</v>
      </c>
      <c r="K12" s="53" t="s">
        <v>23</v>
      </c>
      <c r="L12" s="54" t="s">
        <v>24</v>
      </c>
    </row>
    <row r="13" spans="1:26" s="63" customFormat="1" x14ac:dyDescent="0.3">
      <c r="A13" s="56" t="s">
        <v>25</v>
      </c>
      <c r="B13" s="57"/>
      <c r="C13" s="57"/>
      <c r="D13" s="57"/>
      <c r="E13" s="57"/>
      <c r="F13" s="57"/>
      <c r="G13" s="58"/>
      <c r="H13" s="59">
        <f>COUNTA(H14:H44)</f>
        <v>2</v>
      </c>
      <c r="I13" s="60"/>
      <c r="J13" s="61"/>
      <c r="K13" s="62">
        <f>SUM(K14:K44)</f>
        <v>6710000</v>
      </c>
      <c r="L13" s="59"/>
    </row>
    <row r="14" spans="1:26" s="55" customFormat="1" ht="35.1" customHeight="1" x14ac:dyDescent="0.3">
      <c r="A14" s="64" t="s">
        <v>26</v>
      </c>
      <c r="B14" s="65">
        <v>44876</v>
      </c>
      <c r="C14" s="65">
        <v>44876</v>
      </c>
      <c r="D14" s="66" t="s">
        <v>27</v>
      </c>
      <c r="E14" s="67" t="s">
        <v>28</v>
      </c>
      <c r="F14" s="68" t="s">
        <v>29</v>
      </c>
      <c r="G14" s="66" t="s">
        <v>30</v>
      </c>
      <c r="H14" s="69" t="s">
        <v>31</v>
      </c>
      <c r="I14" s="69" t="s">
        <v>32</v>
      </c>
      <c r="J14" s="70">
        <v>2970000</v>
      </c>
      <c r="K14" s="71">
        <f>J14</f>
        <v>2970000</v>
      </c>
      <c r="L14" s="72"/>
      <c r="M14" s="73"/>
    </row>
    <row r="15" spans="1:26" s="55" customFormat="1" ht="35.1" customHeight="1" x14ac:dyDescent="0.3">
      <c r="A15" s="64" t="s">
        <v>33</v>
      </c>
      <c r="B15" s="65">
        <v>44890</v>
      </c>
      <c r="C15" s="65">
        <v>44890</v>
      </c>
      <c r="D15" s="67" t="s">
        <v>34</v>
      </c>
      <c r="E15" s="67" t="s">
        <v>35</v>
      </c>
      <c r="F15" s="66" t="s">
        <v>36</v>
      </c>
      <c r="G15" s="66" t="s">
        <v>37</v>
      </c>
      <c r="H15" s="74" t="s">
        <v>38</v>
      </c>
      <c r="I15" s="67" t="s">
        <v>39</v>
      </c>
      <c r="J15" s="75">
        <v>3740000</v>
      </c>
      <c r="K15" s="71">
        <f t="shared" ref="K15" si="0">J15</f>
        <v>3740000</v>
      </c>
      <c r="L15" s="72"/>
      <c r="M15" s="73"/>
      <c r="P15" s="76"/>
      <c r="Q15" s="76"/>
      <c r="R15" s="76"/>
    </row>
    <row r="16" spans="1:26" s="55" customFormat="1" ht="35.1" customHeight="1" x14ac:dyDescent="0.3">
      <c r="A16" s="64"/>
      <c r="B16" s="65"/>
      <c r="C16" s="77"/>
      <c r="D16" s="66"/>
      <c r="E16" s="67"/>
      <c r="F16" s="68"/>
      <c r="G16" s="66"/>
      <c r="H16" s="69"/>
      <c r="I16" s="66"/>
      <c r="J16" s="78"/>
      <c r="K16" s="71"/>
      <c r="L16" s="72"/>
      <c r="M16" s="73"/>
      <c r="P16" s="76"/>
      <c r="Q16" s="76"/>
      <c r="R16" s="76"/>
    </row>
    <row r="17" spans="1:18" s="55" customFormat="1" ht="35.1" customHeight="1" x14ac:dyDescent="0.3">
      <c r="A17" s="64"/>
      <c r="B17" s="65"/>
      <c r="C17" s="69"/>
      <c r="D17" s="66"/>
      <c r="E17" s="67"/>
      <c r="F17" s="68"/>
      <c r="G17" s="66"/>
      <c r="H17" s="69"/>
      <c r="I17" s="66"/>
      <c r="J17" s="78"/>
      <c r="K17" s="71"/>
      <c r="L17" s="72"/>
      <c r="M17" s="73"/>
      <c r="P17" s="76"/>
      <c r="Q17" s="76"/>
      <c r="R17" s="76"/>
    </row>
    <row r="18" spans="1:18" s="55" customFormat="1" ht="35.1" customHeight="1" x14ac:dyDescent="0.3">
      <c r="A18" s="79"/>
      <c r="B18" s="80"/>
      <c r="C18" s="81"/>
      <c r="D18" s="82"/>
      <c r="E18" s="83"/>
      <c r="F18" s="84"/>
      <c r="G18" s="82"/>
      <c r="H18" s="85"/>
      <c r="I18" s="85"/>
      <c r="J18" s="86"/>
      <c r="K18" s="71"/>
      <c r="L18" s="72"/>
      <c r="M18" s="73"/>
      <c r="P18" s="76"/>
      <c r="Q18" s="76"/>
      <c r="R18" s="76"/>
    </row>
    <row r="19" spans="1:18" s="55" customFormat="1" ht="35.1" customHeight="1" x14ac:dyDescent="0.3">
      <c r="A19" s="87"/>
      <c r="B19" s="88"/>
      <c r="C19" s="89"/>
      <c r="D19" s="90"/>
      <c r="E19" s="91"/>
      <c r="F19" s="92"/>
      <c r="G19" s="93"/>
      <c r="H19" s="94"/>
      <c r="I19" s="91"/>
      <c r="J19" s="95"/>
      <c r="K19" s="71"/>
      <c r="L19" s="72"/>
      <c r="M19" s="73"/>
      <c r="P19" s="76"/>
      <c r="Q19" s="76"/>
      <c r="R19" s="76"/>
    </row>
    <row r="20" spans="1:18" s="55" customFormat="1" ht="35.1" customHeight="1" x14ac:dyDescent="0.3">
      <c r="A20" s="64"/>
      <c r="B20" s="65"/>
      <c r="C20" s="96"/>
      <c r="D20" s="66"/>
      <c r="E20" s="66"/>
      <c r="F20" s="97"/>
      <c r="G20" s="66"/>
      <c r="H20" s="69"/>
      <c r="I20" s="66"/>
      <c r="J20" s="98"/>
      <c r="K20" s="71"/>
      <c r="L20" s="72"/>
      <c r="M20" s="73"/>
      <c r="P20" s="76"/>
      <c r="Q20" s="76"/>
      <c r="R20" s="76"/>
    </row>
    <row r="21" spans="1:18" s="55" customFormat="1" ht="35.1" customHeight="1" x14ac:dyDescent="0.3">
      <c r="A21" s="64"/>
      <c r="B21" s="65"/>
      <c r="C21" s="69"/>
      <c r="D21" s="99"/>
      <c r="E21" s="66"/>
      <c r="F21" s="66"/>
      <c r="G21" s="66"/>
      <c r="H21" s="100"/>
      <c r="I21" s="66"/>
      <c r="J21" s="98"/>
      <c r="K21" s="98"/>
      <c r="L21" s="101"/>
      <c r="P21" s="76"/>
      <c r="Q21" s="76"/>
      <c r="R21" s="76"/>
    </row>
    <row r="22" spans="1:18" s="55" customFormat="1" ht="35.1" customHeight="1" x14ac:dyDescent="0.3">
      <c r="A22" s="64"/>
      <c r="B22" s="65"/>
      <c r="C22" s="69"/>
      <c r="D22" s="67"/>
      <c r="E22" s="67"/>
      <c r="F22" s="66"/>
      <c r="G22" s="66"/>
      <c r="H22" s="100"/>
      <c r="I22" s="67"/>
      <c r="J22" s="75"/>
      <c r="K22" s="98"/>
      <c r="L22" s="72"/>
      <c r="P22" s="76"/>
      <c r="Q22" s="76"/>
      <c r="R22" s="76"/>
    </row>
    <row r="23" spans="1:18" s="55" customFormat="1" ht="35.1" customHeight="1" x14ac:dyDescent="0.3">
      <c r="A23" s="64"/>
      <c r="B23" s="102"/>
      <c r="C23" s="103"/>
      <c r="D23" s="104"/>
      <c r="E23" s="67"/>
      <c r="F23" s="66"/>
      <c r="G23" s="66"/>
      <c r="H23" s="105"/>
      <c r="I23" s="67"/>
      <c r="J23" s="75"/>
      <c r="K23" s="98"/>
      <c r="L23" s="106"/>
      <c r="P23" s="76"/>
      <c r="Q23" s="76"/>
      <c r="R23" s="76"/>
    </row>
    <row r="24" spans="1:18" s="55" customFormat="1" ht="35.1" customHeight="1" x14ac:dyDescent="0.3">
      <c r="A24" s="64"/>
      <c r="B24" s="107"/>
      <c r="C24" s="96"/>
      <c r="D24" s="67"/>
      <c r="E24" s="66"/>
      <c r="F24" s="97"/>
      <c r="G24" s="66"/>
      <c r="H24" s="100"/>
      <c r="I24" s="66"/>
      <c r="J24" s="98"/>
      <c r="K24" s="98"/>
      <c r="L24" s="108"/>
    </row>
    <row r="25" spans="1:18" s="55" customFormat="1" ht="35.1" customHeight="1" x14ac:dyDescent="0.3">
      <c r="A25" s="64"/>
      <c r="B25" s="65"/>
      <c r="C25" s="96"/>
      <c r="D25" s="66"/>
      <c r="E25" s="67"/>
      <c r="F25" s="97"/>
      <c r="G25" s="66"/>
      <c r="H25" s="109"/>
      <c r="I25" s="66"/>
      <c r="J25" s="98"/>
      <c r="K25" s="98"/>
      <c r="L25" s="72"/>
    </row>
    <row r="26" spans="1:18" s="55" customFormat="1" ht="35.1" customHeight="1" x14ac:dyDescent="0.3">
      <c r="A26" s="64"/>
      <c r="B26" s="65"/>
      <c r="C26" s="89"/>
      <c r="D26" s="66"/>
      <c r="E26" s="67"/>
      <c r="F26" s="97"/>
      <c r="G26" s="66"/>
      <c r="H26" s="100"/>
      <c r="I26" s="66"/>
      <c r="J26" s="110"/>
      <c r="K26" s="110"/>
      <c r="L26" s="111"/>
      <c r="P26" s="76"/>
      <c r="Q26" s="76"/>
      <c r="R26" s="76"/>
    </row>
    <row r="27" spans="1:18" s="55" customFormat="1" ht="35.1" customHeight="1" x14ac:dyDescent="0.3">
      <c r="A27" s="64"/>
      <c r="B27" s="65"/>
      <c r="C27" s="89"/>
      <c r="D27" s="94"/>
      <c r="E27" s="88"/>
      <c r="F27" s="88"/>
      <c r="G27" s="88"/>
      <c r="H27" s="112"/>
      <c r="I27" s="66"/>
      <c r="J27" s="98"/>
      <c r="K27" s="98"/>
      <c r="L27" s="72"/>
      <c r="P27" s="76"/>
      <c r="Q27" s="76"/>
      <c r="R27" s="76"/>
    </row>
    <row r="28" spans="1:18" s="55" customFormat="1" ht="35.1" customHeight="1" x14ac:dyDescent="0.3">
      <c r="A28" s="64"/>
      <c r="B28" s="65"/>
      <c r="C28" s="89"/>
      <c r="D28" s="69"/>
      <c r="E28" s="69"/>
      <c r="F28" s="69"/>
      <c r="G28" s="65"/>
      <c r="H28" s="109"/>
      <c r="I28" s="66"/>
      <c r="J28" s="98"/>
      <c r="K28" s="98"/>
      <c r="L28" s="72"/>
      <c r="P28" s="76"/>
      <c r="Q28" s="76"/>
      <c r="R28" s="76"/>
    </row>
    <row r="29" spans="1:18" s="55" customFormat="1" ht="35.1" customHeight="1" x14ac:dyDescent="0.3">
      <c r="A29" s="64"/>
      <c r="B29" s="113"/>
      <c r="C29" s="113"/>
      <c r="D29" s="94"/>
      <c r="E29" s="94"/>
      <c r="F29" s="88"/>
      <c r="G29" s="88"/>
      <c r="H29" s="114"/>
      <c r="I29" s="115"/>
      <c r="J29" s="98"/>
      <c r="K29" s="98"/>
      <c r="L29" s="72"/>
      <c r="P29" s="76"/>
      <c r="Q29" s="76"/>
      <c r="R29" s="76"/>
    </row>
    <row r="30" spans="1:18" s="55" customFormat="1" ht="35.1" customHeight="1" x14ac:dyDescent="0.3">
      <c r="A30" s="64"/>
      <c r="B30" s="113"/>
      <c r="C30" s="113"/>
      <c r="D30" s="94"/>
      <c r="E30" s="94"/>
      <c r="F30" s="88"/>
      <c r="G30" s="88"/>
      <c r="H30" s="114"/>
      <c r="I30" s="115"/>
      <c r="J30" s="98"/>
      <c r="K30" s="98"/>
      <c r="L30" s="72"/>
    </row>
    <row r="31" spans="1:18" s="55" customFormat="1" ht="35.1" customHeight="1" x14ac:dyDescent="0.3">
      <c r="A31" s="64"/>
      <c r="B31" s="65"/>
      <c r="C31" s="69"/>
      <c r="D31" s="66"/>
      <c r="E31" s="67"/>
      <c r="F31" s="68"/>
      <c r="G31" s="66"/>
      <c r="H31" s="116"/>
      <c r="I31" s="69"/>
      <c r="J31" s="78"/>
      <c r="K31" s="98"/>
      <c r="L31" s="72"/>
      <c r="O31" s="117"/>
      <c r="P31" s="76"/>
      <c r="Q31" s="76"/>
      <c r="R31" s="76"/>
    </row>
    <row r="32" spans="1:18" s="55" customFormat="1" ht="35.1" customHeight="1" x14ac:dyDescent="0.3">
      <c r="A32" s="64"/>
      <c r="B32" s="65"/>
      <c r="C32" s="69"/>
      <c r="D32" s="66"/>
      <c r="E32" s="67"/>
      <c r="F32" s="97"/>
      <c r="G32" s="66"/>
      <c r="H32" s="109"/>
      <c r="I32" s="69"/>
      <c r="J32" s="78"/>
      <c r="K32" s="98"/>
      <c r="L32" s="101"/>
      <c r="O32" s="117"/>
      <c r="P32" s="76"/>
      <c r="Q32" s="76"/>
      <c r="R32" s="76"/>
    </row>
    <row r="33" spans="1:18" s="55" customFormat="1" ht="35.1" customHeight="1" x14ac:dyDescent="0.3">
      <c r="A33" s="64"/>
      <c r="B33" s="113"/>
      <c r="C33" s="113"/>
      <c r="D33" s="115"/>
      <c r="E33" s="115"/>
      <c r="F33" s="115"/>
      <c r="G33" s="115"/>
      <c r="H33" s="114"/>
      <c r="I33" s="115"/>
      <c r="J33" s="118"/>
      <c r="K33" s="119"/>
      <c r="L33" s="72"/>
    </row>
    <row r="34" spans="1:18" s="55" customFormat="1" ht="35.1" customHeight="1" x14ac:dyDescent="0.3">
      <c r="A34" s="64"/>
      <c r="B34" s="113"/>
      <c r="C34" s="113"/>
      <c r="D34" s="115"/>
      <c r="E34" s="67"/>
      <c r="F34" s="115"/>
      <c r="G34" s="115"/>
      <c r="H34" s="114"/>
      <c r="I34" s="67"/>
      <c r="J34" s="118"/>
      <c r="K34" s="119"/>
      <c r="L34" s="72"/>
    </row>
    <row r="35" spans="1:18" s="55" customFormat="1" ht="35.1" customHeight="1" x14ac:dyDescent="0.3">
      <c r="A35" s="120"/>
      <c r="B35" s="121"/>
      <c r="C35" s="122"/>
      <c r="D35" s="122"/>
      <c r="E35" s="67"/>
      <c r="F35" s="123"/>
      <c r="G35" s="124"/>
      <c r="H35" s="125"/>
      <c r="I35" s="124"/>
      <c r="J35" s="126"/>
      <c r="K35" s="126"/>
      <c r="L35" s="72"/>
    </row>
    <row r="36" spans="1:18" s="55" customFormat="1" ht="35.1" customHeight="1" x14ac:dyDescent="0.3">
      <c r="A36" s="64"/>
      <c r="B36" s="65"/>
      <c r="C36" s="69"/>
      <c r="D36" s="66"/>
      <c r="E36" s="67"/>
      <c r="F36" s="68"/>
      <c r="G36" s="66"/>
      <c r="H36" s="127"/>
      <c r="I36" s="69"/>
      <c r="J36" s="78"/>
      <c r="K36" s="98"/>
      <c r="L36" s="128"/>
      <c r="O36" s="117"/>
      <c r="P36" s="76"/>
      <c r="Q36" s="76"/>
      <c r="R36" s="76"/>
    </row>
    <row r="37" spans="1:18" s="55" customFormat="1" ht="35.1" customHeight="1" x14ac:dyDescent="0.3">
      <c r="A37" s="64"/>
      <c r="B37" s="65"/>
      <c r="C37" s="69"/>
      <c r="D37" s="67"/>
      <c r="E37" s="67"/>
      <c r="F37" s="66"/>
      <c r="G37" s="66"/>
      <c r="H37" s="109"/>
      <c r="I37" s="67"/>
      <c r="J37" s="118"/>
      <c r="K37" s="98"/>
      <c r="L37" s="72"/>
      <c r="O37" s="117"/>
      <c r="P37" s="117"/>
      <c r="Q37" s="117"/>
      <c r="R37" s="117"/>
    </row>
    <row r="38" spans="1:18" s="55" customFormat="1" ht="35.1" customHeight="1" x14ac:dyDescent="0.3">
      <c r="A38" s="64"/>
      <c r="B38" s="113"/>
      <c r="C38" s="113"/>
      <c r="D38" s="115"/>
      <c r="E38" s="67"/>
      <c r="F38" s="115"/>
      <c r="G38" s="115"/>
      <c r="H38" s="129"/>
      <c r="I38" s="67"/>
      <c r="J38" s="118"/>
      <c r="K38" s="119"/>
      <c r="L38" s="72"/>
    </row>
    <row r="39" spans="1:18" s="55" customFormat="1" ht="35.1" customHeight="1" x14ac:dyDescent="0.3">
      <c r="A39" s="64"/>
      <c r="B39" s="65"/>
      <c r="C39" s="96"/>
      <c r="D39" s="66"/>
      <c r="E39" s="67"/>
      <c r="F39" s="97"/>
      <c r="G39" s="66"/>
      <c r="H39" s="116"/>
      <c r="I39" s="67"/>
      <c r="J39" s="95"/>
      <c r="K39" s="98"/>
      <c r="L39" s="101"/>
    </row>
    <row r="40" spans="1:18" s="55" customFormat="1" ht="35.1" customHeight="1" x14ac:dyDescent="0.3">
      <c r="A40" s="64"/>
      <c r="B40" s="65"/>
      <c r="C40" s="69"/>
      <c r="D40" s="115"/>
      <c r="E40" s="67"/>
      <c r="F40" s="66"/>
      <c r="G40" s="115"/>
      <c r="H40" s="109"/>
      <c r="I40" s="67"/>
      <c r="J40" s="118"/>
      <c r="K40" s="119"/>
      <c r="L40" s="72"/>
    </row>
    <row r="41" spans="1:18" s="55" customFormat="1" ht="35.1" customHeight="1" x14ac:dyDescent="0.3">
      <c r="A41" s="64"/>
      <c r="B41" s="65"/>
      <c r="C41" s="96"/>
      <c r="D41" s="66"/>
      <c r="E41" s="67"/>
      <c r="F41" s="97"/>
      <c r="G41" s="66"/>
      <c r="H41" s="109"/>
      <c r="I41" s="67"/>
      <c r="J41" s="95"/>
      <c r="K41" s="98"/>
      <c r="L41" s="101"/>
    </row>
    <row r="42" spans="1:18" s="55" customFormat="1" ht="35.1" customHeight="1" x14ac:dyDescent="0.3">
      <c r="A42" s="64"/>
      <c r="B42" s="65"/>
      <c r="C42" s="69"/>
      <c r="D42" s="67"/>
      <c r="E42" s="67"/>
      <c r="F42" s="66"/>
      <c r="G42" s="66"/>
      <c r="H42" s="109"/>
      <c r="I42" s="115"/>
      <c r="J42" s="98"/>
      <c r="K42" s="98"/>
      <c r="L42" s="72"/>
    </row>
    <row r="43" spans="1:18" s="55" customFormat="1" ht="35.1" customHeight="1" x14ac:dyDescent="0.3">
      <c r="A43" s="64"/>
      <c r="B43" s="65"/>
      <c r="C43" s="69"/>
      <c r="D43" s="67"/>
      <c r="E43" s="67"/>
      <c r="F43" s="66"/>
      <c r="G43" s="66"/>
      <c r="H43" s="109"/>
      <c r="I43" s="115"/>
      <c r="J43" s="98"/>
      <c r="K43" s="98"/>
      <c r="L43" s="72"/>
    </row>
    <row r="44" spans="1:18" s="55" customFormat="1" ht="35.1" customHeight="1" x14ac:dyDescent="0.3">
      <c r="A44" s="64"/>
      <c r="B44" s="113"/>
      <c r="C44" s="113"/>
      <c r="D44" s="115"/>
      <c r="E44" s="115"/>
      <c r="F44" s="115"/>
      <c r="G44" s="115"/>
      <c r="H44" s="130"/>
      <c r="I44" s="115"/>
      <c r="J44" s="98"/>
      <c r="K44" s="119"/>
      <c r="L44" s="72"/>
    </row>
  </sheetData>
  <autoFilter ref="A12:L44"/>
  <mergeCells count="14">
    <mergeCell ref="A9:B9"/>
    <mergeCell ref="A13:G13"/>
    <mergeCell ref="A6:B6"/>
    <mergeCell ref="E6:F6"/>
    <mergeCell ref="A7:B7"/>
    <mergeCell ref="E7:F7"/>
    <mergeCell ref="A8:B8"/>
    <mergeCell ref="E8:F8"/>
    <mergeCell ref="A1:L1"/>
    <mergeCell ref="A3:D3"/>
    <mergeCell ref="A4:B4"/>
    <mergeCell ref="E4:F4"/>
    <mergeCell ref="A5:B5"/>
    <mergeCell ref="E5:F5"/>
  </mergeCells>
  <phoneticPr fontId="4" type="noConversion"/>
  <pageMargins left="0.33" right="0.22" top="0.32" bottom="0.3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2023-02-03T08:29:29Z</dcterms:created>
  <dcterms:modified xsi:type="dcterms:W3CDTF">2023-02-03T08:29:43Z</dcterms:modified>
</cp:coreProperties>
</file>